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0.65.21.21\市町振興課nas\41財政係\00_財政状況資料集\R6年度分の続き（地方公会計関係）\03_起案（HP公表用）\公表用に結合\"/>
    </mc:Choice>
  </mc:AlternateContent>
  <xr:revisionPtr revIDLastSave="0" documentId="13_ncr:1_{1BA07B6F-3C91-4B81-ABDB-D8AA419780F8}" xr6:coauthVersionLast="47" xr6:coauthVersionMax="47" xr10:uidLastSave="{00000000-0000-0000-0000-000000000000}"/>
  <bookViews>
    <workbookView xWindow="28680" yWindow="-120" windowWidth="19440" windowHeight="14880" tabRatio="80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U88" i="12" l="1"/>
  <c r="CR102" i="12"/>
  <c r="AP88" i="12" l="1"/>
  <c r="AP63" i="12"/>
  <c r="AO38" i="10" l="1"/>
  <c r="AO37" i="10"/>
  <c r="AO36" i="10"/>
  <c r="AO35" i="10"/>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C38" i="10"/>
  <c r="CO37" i="10"/>
  <c r="BE37" i="10"/>
  <c r="C37" i="10"/>
  <c r="CO36" i="10"/>
  <c r="BE36" i="10"/>
  <c r="C36" i="10"/>
  <c r="BE35" i="10"/>
  <c r="C35" i="10"/>
  <c r="BE34" i="10"/>
  <c r="C34" i="10"/>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U37" i="10" s="1"/>
  <c r="U38" i="10" s="1"/>
  <c r="AM34" i="10" l="1"/>
  <c r="AM35" i="10" s="1"/>
  <c r="AM36" i="10" s="1"/>
  <c r="AM37" i="10" s="1"/>
  <c r="AM38" i="10" s="1"/>
  <c r="BW34" i="10" l="1"/>
  <c r="BW35" i="10" s="1"/>
  <c r="BW36" i="10" s="1"/>
  <c r="BW37" i="10" s="1"/>
  <c r="BW38" i="10" s="1"/>
  <c r="BW39" i="10" s="1"/>
  <c r="BW40" i="10" s="1"/>
  <c r="CO34" i="10" l="1"/>
  <c r="CO35" i="10" s="1"/>
</calcChain>
</file>

<file path=xl/sharedStrings.xml><?xml version="1.0" encoding="utf-8"?>
<sst xmlns="http://schemas.openxmlformats.org/spreadsheetml/2006/main" count="1139" uniqueCount="585">
  <si>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</si>
  <si>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</si>
  <si>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</si>
  <si>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</si>
  <si>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</si>
  <si>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</si>
  <si>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</si>
  <si>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</si>
  <si>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</si>
  <si>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</si>
  <si>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</si>
  <si>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</si>
  <si>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</si>
  <si>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</si>
  <si>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</si>
  <si>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</si>
  <si>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</si>
  <si>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</si>
  <si>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</si>
  <si>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</si>
  <si>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</si>
  <si>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</si>
  <si>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</si>
  <si>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</si>
  <si>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</si>
  <si>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</si>
  <si>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</si>
  <si>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</si>
  <si>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</si>
  <si>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</si>
  <si>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</si>
  <si>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</si>
  <si>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</si>
  <si>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</si>
  <si>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</si>
  <si>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</si>
  <si>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</si>
  <si>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</si>
  <si>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</si>
  <si>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</si>
  <si>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</si>
  <si>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</si>
  <si>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</si>
  <si>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</si>
  <si>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</si>
  <si>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</si>
  <si>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</si>
  <si>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</si>
  <si>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</si>
  <si>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</si>
  <si>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</si>
  <si>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</si>
  <si>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</si>
  <si>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</si>
  <si>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</si>
  <si>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</si>
  <si>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</si>
  <si>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</si>
  <si>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</si>
  <si>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</si>
  <si>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</si>
  <si>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</si>
  <si>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</si>
  <si>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</si>
  <si>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</si>
  <si>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</si>
  <si>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</si>
  <si>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</si>
  <si>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</si>
  <si>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</si>
  <si>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</si>
  <si>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</si>
  <si>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</si>
  <si>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</si>
  <si>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</si>
  <si>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</si>
  <si>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</si>
  <si>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</si>
  <si>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</si>
  <si>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愛媛県</t>
    <phoneticPr fontId="5"/>
  </si>
  <si>
    <t>市町村類型</t>
    <phoneticPr fontId="5"/>
  </si>
  <si>
    <t>Ⅱ－１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</si>
  <si>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</si>
  <si>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</si>
  <si>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</si>
  <si>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</si>
  <si>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</si>
  <si>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</si>
  <si>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</si>
  <si>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</si>
  <si>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</si>
  <si>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</si>
  <si>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</si>
  <si>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</si>
  <si>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宇和島市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</si>
  <si>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</si>
  <si>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</si>
  <si>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</si>
  <si>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</si>
  <si>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</si>
  <si>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</si>
  <si>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</si>
  <si>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</si>
  <si>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</si>
  <si>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</si>
  <si>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</si>
  <si>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</si>
  <si>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</si>
  <si>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</si>
  <si>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</si>
  <si>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</si>
  <si>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</si>
  <si>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</si>
  <si>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</si>
  <si>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</si>
  <si>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</si>
  <si>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</si>
  <si>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</si>
  <si>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</si>
  <si>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</si>
  <si>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</si>
  <si>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</si>
  <si>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</si>
  <si>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</si>
  <si>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</si>
  <si>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</si>
  <si>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</si>
  <si>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</si>
  <si>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</si>
  <si>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</si>
  <si>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</si>
  <si>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</si>
  <si>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</si>
  <si>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</si>
  <si>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</si>
  <si>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</si>
  <si>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</si>
  <si>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</si>
  <si>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</si>
  <si>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</si>
  <si>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</si>
  <si>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-2.3</t>
    <phoneticPr fontId="5"/>
  </si>
  <si>
    <t>基準財政需要額</t>
    <phoneticPr fontId="25"/>
  </si>
  <si>
    <t>うち日本人(％)</t>
    <phoneticPr fontId="5"/>
  </si>
  <si>
    <t>-2.5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</si>
  <si>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</si>
  <si>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</si>
  <si>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</si>
  <si>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</si>
  <si>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</si>
  <si>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</si>
  <si>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</si>
  <si>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</si>
  <si>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</si>
  <si>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</si>
  <si>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</si>
  <si>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</si>
  <si>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</si>
  <si>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</si>
  <si>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</si>
  <si>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</si>
  <si>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</si>
  <si>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</si>
  <si>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</si>
  <si>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</si>
  <si>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</si>
  <si>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</si>
  <si>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</si>
  <si>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</si>
  <si>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</si>
  <si>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</si>
  <si>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</si>
  <si>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</si>
  <si>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</si>
  <si>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</si>
  <si>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</si>
  <si>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</si>
  <si>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</si>
  <si>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</si>
  <si>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</si>
  <si>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</si>
  <si>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</si>
  <si>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</si>
  <si>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</si>
  <si>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</si>
  <si>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</si>
  <si>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</si>
  <si>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</si>
  <si>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</si>
  <si>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</si>
  <si>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</si>
  <si>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</si>
  <si>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</si>
  <si>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</si>
  <si>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</si>
  <si>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</si>
  <si>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</si>
  <si>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</si>
  <si>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</si>
  <si>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</si>
  <si>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</si>
  <si>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</si>
  <si>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</si>
  <si>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愛媛県宇和島市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</si>
  <si>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</si>
  <si>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</si>
  <si>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</si>
  <si>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</si>
  <si>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</si>
  <si>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</si>
  <si>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</si>
  <si>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</si>
  <si>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</si>
  <si>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</si>
  <si>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</si>
  <si>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</si>
  <si>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</si>
  <si>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</si>
  <si>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</si>
  <si>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</si>
  <si>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</si>
  <si>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</si>
  <si>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</si>
  <si>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</si>
  <si>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</si>
  <si>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</si>
  <si>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</si>
  <si>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</si>
  <si>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</si>
  <si>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</si>
  <si>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</si>
  <si>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</si>
  <si>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</si>
  <si>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</si>
  <si>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</si>
  <si>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</si>
  <si>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</si>
  <si>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</si>
  <si>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</si>
  <si>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</si>
  <si>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</si>
  <si>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</si>
  <si>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</si>
  <si>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</si>
  <si>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</si>
  <si>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</si>
  <si>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</si>
  <si>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</si>
  <si>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</si>
  <si>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</si>
  <si>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</si>
  <si>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</si>
  <si>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</si>
  <si>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</si>
  <si>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</si>
  <si>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</si>
  <si>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</si>
  <si>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</si>
  <si>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</si>
  <si>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</si>
  <si>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</si>
  <si>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</si>
  <si>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</si>
  <si>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</si>
  <si>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</si>
  <si>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</si>
  <si>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</si>
  <si>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</si>
  <si>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</si>
  <si>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</si>
  <si>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</si>
  <si>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</si>
  <si>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</si>
  <si>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</si>
  <si>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</si>
  <si>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</si>
  <si>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</si>
  <si>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</si>
  <si>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</si>
  <si>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</si>
  <si>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</si>
  <si>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</si>
  <si>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</si>
  <si>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</si>
  <si>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</si>
  <si>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</si>
  <si>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</si>
  <si>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</si>
  <si>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</si>
  <si>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</si>
  <si>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</si>
  <si>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</si>
  <si>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</si>
  <si>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</si>
  <si>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</si>
  <si>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</si>
  <si>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</si>
  <si>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</si>
  <si>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</si>
  <si>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</si>
  <si>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</si>
  <si>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</si>
  <si>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</si>
  <si>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</si>
  <si>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</si>
  <si>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</si>
  <si>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</si>
  <si>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</si>
  <si>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</si>
  <si>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</si>
  <si>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</si>
  <si>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</si>
  <si>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</si>
  <si>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</si>
  <si>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</si>
  <si>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</si>
  <si>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</si>
  <si>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</si>
  <si>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</si>
  <si>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</si>
  <si>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</si>
  <si>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</si>
  <si>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</si>
  <si>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</si>
  <si>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</si>
  <si>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</si>
  <si>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</si>
  <si>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</si>
  <si>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</si>
  <si>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</si>
  <si>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</si>
  <si>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介護サービス</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</si>
  <si>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</si>
  <si>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</si>
  <si>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</si>
  <si>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</si>
  <si>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</si>
  <si>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</si>
  <si>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</si>
  <si>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</si>
  <si>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</si>
  <si>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</si>
  <si>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</si>
  <si>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</si>
  <si>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</si>
  <si>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</si>
  <si>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</si>
  <si>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</si>
  <si>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</si>
  <si>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</si>
  <si>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</si>
  <si>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</si>
  <si>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</si>
  <si>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</si>
  <si>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愛媛県宇和島市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</si>
  <si>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</si>
  <si>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</si>
  <si>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</si>
  <si>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</si>
  <si>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</si>
  <si>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</si>
  <si>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</si>
  <si>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</si>
  <si>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</si>
  <si>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</si>
  <si>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</si>
  <si>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</si>
  <si>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</si>
  <si>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</si>
  <si>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</si>
  <si>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</si>
  <si>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</si>
  <si>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</si>
  <si>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</si>
  <si>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</si>
  <si>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土地取得事業特別会計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</si>
  <si>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</si>
  <si>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</si>
  <si>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</si>
  <si>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</si>
  <si>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</si>
  <si>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</si>
  <si>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</si>
  <si>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</si>
  <si>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</si>
  <si>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</si>
  <si>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</si>
  <si>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</si>
  <si>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</si>
  <si>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国民健康保険（事業勘定）特別会計</t>
    <phoneticPr fontId="5"/>
  </si>
  <si>
    <t>国民健康保険（直営診療施設勘定）特別会計</t>
    <phoneticPr fontId="5"/>
  </si>
  <si>
    <t>後期高齢者医療特別会計</t>
    <phoneticPr fontId="5"/>
  </si>
  <si>
    <t>介護保険（保険事業勘定）特別会計</t>
    <phoneticPr fontId="5"/>
  </si>
  <si>
    <t>介護保険（介護サービス事業勘定）特別会計</t>
    <phoneticPr fontId="5"/>
  </si>
  <si>
    <t>水道事業会計</t>
    <phoneticPr fontId="5"/>
  </si>
  <si>
    <t>法適用企業</t>
    <phoneticPr fontId="5"/>
  </si>
  <si>
    <t>病院事業会計</t>
    <phoneticPr fontId="5"/>
  </si>
  <si>
    <t>介護老人保健施設事業会計</t>
    <phoneticPr fontId="5"/>
  </si>
  <si>
    <t>下水道事業会計(公共下水道)</t>
    <phoneticPr fontId="5"/>
  </si>
  <si>
    <t>下水道事業会計(小規模下水道)</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</si>
  <si>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</si>
  <si>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</si>
  <si>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</si>
  <si>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</si>
  <si>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</si>
  <si>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</si>
  <si>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</si>
  <si>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</si>
  <si>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</si>
  <si>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</si>
  <si>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</si>
  <si>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</si>
  <si>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</si>
  <si>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</si>
  <si>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</si>
  <si>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</si>
  <si>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</si>
  <si>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</si>
  <si>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</si>
  <si>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</si>
  <si>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</si>
  <si>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</si>
  <si>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</si>
  <si>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</si>
  <si>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</si>
  <si>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</si>
  <si>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</si>
  <si>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</si>
  <si>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</si>
  <si>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</si>
  <si>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</si>
  <si>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</si>
  <si>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</si>
  <si>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</si>
  <si>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</si>
  <si>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</si>
  <si>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</si>
  <si>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</si>
  <si>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</si>
  <si>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</si>
  <si>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</si>
  <si>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</si>
  <si>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</si>
  <si>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</si>
  <si>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</si>
  <si>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</si>
  <si>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</si>
  <si>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</si>
  <si>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</si>
  <si>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</si>
  <si>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</si>
  <si>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</si>
  <si>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</si>
  <si>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</si>
  <si>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</si>
  <si>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</si>
  <si>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</si>
  <si>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</si>
  <si>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</si>
  <si>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</si>
  <si>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</si>
  <si>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</si>
  <si>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</si>
  <si>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</si>
  <si>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</si>
  <si>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</si>
  <si>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</si>
  <si>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</si>
  <si>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</si>
  <si>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</si>
  <si>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</si>
  <si>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</si>
  <si>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</si>
  <si>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</si>
  <si>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</si>
  <si>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</si>
  <si>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</si>
  <si>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</si>
  <si>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</si>
  <si>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</si>
  <si>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</si>
  <si>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</si>
  <si>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</si>
  <si>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</si>
  <si>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</si>
  <si>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</si>
  <si>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</si>
  <si>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</si>
  <si>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</si>
  <si>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</si>
  <si>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</si>
  <si>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</si>
  <si>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</si>
  <si>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</si>
  <si>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</si>
  <si>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</si>
  <si>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</si>
  <si>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</si>
  <si>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</si>
  <si>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</si>
  <si>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</si>
  <si>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</si>
  <si>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</si>
  <si>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</si>
  <si>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</si>
  <si>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</si>
  <si>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</si>
  <si>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</si>
  <si>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</si>
  <si>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</si>
  <si>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</si>
  <si>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</si>
  <si>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</si>
  <si>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</si>
  <si>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</si>
  <si>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</si>
  <si>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</si>
  <si>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</si>
  <si>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</si>
  <si>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</si>
  <si>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</si>
  <si>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</si>
  <si>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</si>
  <si>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</si>
  <si>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</si>
  <si>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</si>
  <si>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</si>
  <si>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</si>
  <si>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</si>
  <si>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</si>
  <si>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</si>
  <si>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</si>
  <si>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</si>
  <si>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</si>
  <si>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</si>
  <si>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0.90</t>
  </si>
  <si>
    <t>病院事業会計</t>
  </si>
  <si>
    <t>一般会計</t>
  </si>
  <si>
    <t>水道事業会計</t>
  </si>
  <si>
    <t>国民健康保険（事業勘定）特別会計</t>
  </si>
  <si>
    <t>介護保険（保険事業勘定）特別会計</t>
  </si>
  <si>
    <t>介護老人保健施設事業会計</t>
  </si>
  <si>
    <t>後期高齢者医療特別会計</t>
  </si>
  <si>
    <t>下水道事業会計(公共下水道)</t>
  </si>
  <si>
    <t>その他会計（赤字）</t>
  </si>
  <si>
    <t>▲ 0.74</t>
  </si>
  <si>
    <t>▲ 0.68</t>
  </si>
  <si>
    <t>▲ 0.69</t>
  </si>
  <si>
    <t>その他会計（黒字）</t>
  </si>
  <si>
    <t>R02</t>
    <phoneticPr fontId="5"/>
  </si>
  <si>
    <t>R03</t>
    <phoneticPr fontId="5"/>
  </si>
  <si>
    <t>R04</t>
    <phoneticPr fontId="5"/>
  </si>
  <si>
    <t>R05</t>
    <phoneticPr fontId="5"/>
  </si>
  <si>
    <t>R06</t>
    <phoneticPr fontId="5"/>
  </si>
  <si>
    <t>宇和島地区広域事務組合(一般会計)</t>
    <rPh sb="0" eb="7">
      <t>ウワジマチクコウイキ</t>
    </rPh>
    <rPh sb="7" eb="11">
      <t>ジムクミアイ</t>
    </rPh>
    <rPh sb="12" eb="16">
      <t>イッパンカイケイ</t>
    </rPh>
    <phoneticPr fontId="2"/>
  </si>
  <si>
    <t>南予水道企業団</t>
    <rPh sb="0" eb="7">
      <t>ナンヨスイドウキギョウダン</t>
    </rPh>
    <phoneticPr fontId="2"/>
  </si>
  <si>
    <t>津島水道企業団</t>
    <rPh sb="0" eb="7">
      <t>ツシマスイドウキギョウダン</t>
    </rPh>
    <phoneticPr fontId="2"/>
  </si>
  <si>
    <t>愛媛県後期高齢者医療広域連合(一般会計)</t>
    <rPh sb="0" eb="3">
      <t>エヒメケン</t>
    </rPh>
    <rPh sb="3" eb="8">
      <t>コウキコウレイシャ</t>
    </rPh>
    <rPh sb="8" eb="10">
      <t>イリョウ</t>
    </rPh>
    <rPh sb="10" eb="14">
      <t>コウイキレンゴウ</t>
    </rPh>
    <rPh sb="15" eb="19">
      <t>イッパンカイケイ</t>
    </rPh>
    <phoneticPr fontId="2"/>
  </si>
  <si>
    <t>愛媛県後期高齢者医療広域連合(後期高齢者医療特別会計)</t>
    <rPh sb="0" eb="3">
      <t>エヒメケン</t>
    </rPh>
    <rPh sb="3" eb="8">
      <t>コウキコウレイシャ</t>
    </rPh>
    <rPh sb="8" eb="10">
      <t>イリョウ</t>
    </rPh>
    <rPh sb="10" eb="14">
      <t>コウイキレンゴウ</t>
    </rPh>
    <rPh sb="15" eb="17">
      <t>コウキ</t>
    </rPh>
    <rPh sb="17" eb="20">
      <t>コウレイシャ</t>
    </rPh>
    <rPh sb="20" eb="22">
      <t>イリョウ</t>
    </rPh>
    <rPh sb="22" eb="24">
      <t>トクベツ</t>
    </rPh>
    <rPh sb="24" eb="26">
      <t>カイケイ</t>
    </rPh>
    <phoneticPr fontId="2"/>
  </si>
  <si>
    <t>愛媛県地方税滞納整理機構</t>
    <rPh sb="0" eb="3">
      <t>エヒメケン</t>
    </rPh>
    <rPh sb="3" eb="6">
      <t>チホウゼイ</t>
    </rPh>
    <rPh sb="6" eb="10">
      <t>タイノウセイリ</t>
    </rPh>
    <rPh sb="10" eb="12">
      <t>キコウ</t>
    </rPh>
    <phoneticPr fontId="2"/>
  </si>
  <si>
    <t>うわじま産業振興公社</t>
    <rPh sb="4" eb="10">
      <t>サンギョウシンコウコウシャ</t>
    </rPh>
    <phoneticPr fontId="2"/>
  </si>
  <si>
    <t>愛媛県信用保証協会</t>
    <rPh sb="0" eb="9">
      <t>エヒメケンシンヨウホショウキョウカイ</t>
    </rPh>
    <phoneticPr fontId="2"/>
  </si>
  <si>
    <t>○</t>
    <phoneticPr fontId="2"/>
  </si>
  <si>
    <t>-</t>
    <phoneticPr fontId="2"/>
  </si>
  <si>
    <t>-</t>
    <phoneticPr fontId="2"/>
  </si>
  <si>
    <t>-</t>
    <phoneticPr fontId="2"/>
  </si>
  <si>
    <t>-</t>
    <phoneticPr fontId="2"/>
  </si>
  <si>
    <t>-</t>
    <phoneticPr fontId="2"/>
  </si>
  <si>
    <t>宇和島地区広域事務組合(介護保険施設事業会計)</t>
    <rPh sb="12" eb="14">
      <t>カイゴ</t>
    </rPh>
    <rPh sb="14" eb="16">
      <t>ホケン</t>
    </rPh>
    <rPh sb="16" eb="18">
      <t>シセツ</t>
    </rPh>
    <rPh sb="18" eb="20">
      <t>ジギョウ</t>
    </rPh>
    <rPh sb="20" eb="22">
      <t>カイケイ</t>
    </rPh>
    <phoneticPr fontId="2"/>
  </si>
  <si>
    <t>災害対策基金</t>
    <phoneticPr fontId="5"/>
  </si>
  <si>
    <t>地域振興基金</t>
    <phoneticPr fontId="5"/>
  </si>
  <si>
    <t>公共施設等整備管理基金</t>
    <phoneticPr fontId="5"/>
  </si>
  <si>
    <t>ふるさとうわじま応援基金</t>
    <phoneticPr fontId="5"/>
  </si>
  <si>
    <t>子ども・子育て応援基金</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</si>
  <si>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</si>
  <si>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</si>
  <si>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マイナス算定となっており、類似団体と比較しても低い水準にある。また、有形固定資産減価償却率については、上昇傾向にあるものの類似団体と同水準で推移しているが、1950年頃から1970年頃の時代のニーズや人口の増加に対応するために整備した施設の多くが耐用年数を迎えつつあるため、引き続き施設の適正管理を進めていき、今後、老朽化した施設の更新等による財政負担が懸念されることから、公共施設等総合管理計画及び各個別施設計画に基づき、効率的・効果的な公共施設等の管理に取り組む。</t>
    <rPh sb="12" eb="14">
      <t>サンテイ</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</si>
  <si>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</si>
  <si>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</si>
  <si>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</si>
  <si>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</si>
  <si>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</si>
  <si>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</si>
  <si>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及び実質公債費比率について、ともに類似団体と比較して低い水準にある。将来負担比率低下の要因としては、財政調整基金や公共施設等整備管理基金への積み立て等により、充当可能基金が増加したこと、公営企業債残高の減少に伴う繰入見込額の減少等が考えられる。実質公債費比率減少の要因としては、H30年度同意分の災害対策債等の償還終了に伴い、元利償還金が減少したこと等が考えられる。今後は、元利償還金の減少に伴い一時的には改善に向かうものの、人口減少等により標準財政規模が段階的に縮小していくほか、吉田統合小中学校整備事業等の大規模事業の実施に伴い、長期的には若干の悪化傾向で推移するものと見込まれ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</si>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</sst>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A0193581-204C-40A8-B089-6702670B33CF}"/>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worksheet" Target="worksheets/sheet13.xml" />
  <Relationship Id="rId18" Type="http://schemas.openxmlformats.org/officeDocument/2006/relationships/externalLink" Target="externalLinks/externalLink1.xml" />
  <Relationship Id="rId3" Type="http://schemas.openxmlformats.org/officeDocument/2006/relationships/worksheet" Target="worksheets/sheet3.xml" />
  <Relationship Id="rId21" Type="http://schemas.openxmlformats.org/officeDocument/2006/relationships/sharedStrings" Target="sharedStrings.xml" />
  <Relationship Id="rId7" Type="http://schemas.openxmlformats.org/officeDocument/2006/relationships/worksheet" Target="worksheets/sheet7.xml" />
  <Relationship Id="rId12" Type="http://schemas.openxmlformats.org/officeDocument/2006/relationships/worksheet" Target="worksheets/sheet12.xml" />
  <Relationship Id="rId17" Type="http://schemas.openxmlformats.org/officeDocument/2006/relationships/worksheet" Target="worksheets/sheet17.xml" />
  <Relationship Id="rId2" Type="http://schemas.openxmlformats.org/officeDocument/2006/relationships/worksheet" Target="worksheets/sheet2.xml" />
  <Relationship Id="rId16" Type="http://schemas.openxmlformats.org/officeDocument/2006/relationships/worksheet" Target="worksheets/sheet16.xml" />
  <Relationship Id="rId20" Type="http://schemas.openxmlformats.org/officeDocument/2006/relationships/styles" Target="styles.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worksheet" Target="worksheets/sheet11.xml" />
  <Relationship Id="rId5" Type="http://schemas.openxmlformats.org/officeDocument/2006/relationships/worksheet" Target="worksheets/sheet5.xml" />
  <Relationship Id="rId15" Type="http://schemas.openxmlformats.org/officeDocument/2006/relationships/worksheet" Target="worksheets/sheet15.xml" />
  <Relationship Id="rId10" Type="http://schemas.openxmlformats.org/officeDocument/2006/relationships/worksheet" Target="worksheets/sheet10.xml" />
  <Relationship Id="rId19" Type="http://schemas.openxmlformats.org/officeDocument/2006/relationships/theme" Target="theme/theme1.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worksheet" Target="worksheets/sheet14.xml" />
  <Relationship Id="rId22" Type="http://schemas.openxmlformats.org/officeDocument/2006/relationships/calcChain" Target="calcChain.xml" />
</Relationships>
</file>

<file path=xl/charts/_rels/chart1.xml.rels>&#65279;<?xml version="1.0" encoding="utf-8" standalone="yes"?>
<Relationships xmlns="http://schemas.openxmlformats.org/package/2006/relationships">
  <Relationship Id="rId1" Type="http://schemas.openxmlformats.org/officeDocument/2006/relationships/chartUserShapes" Target="../drawings/drawing5.xml" />
</Relationships>
</file>

<file path=xl/charts/_rels/chart7.xml.rels>&#65279;<?xml version="1.0" encoding="utf-8" standalone="yes"?>
<Relationships xmlns="http://schemas.openxmlformats.org/package/2006/relationships">
  <Relationship Id="rId1" Type="http://schemas.openxmlformats.org/officeDocument/2006/relationships/themeOverride" Target="../theme/themeOverride1.xml" />
</Relationships>
</file>

<file path=xl/charts/_rels/chart8.xml.rels>&#65279;<?xml version="1.0" encoding="utf-8" standalone="yes"?>
<Relationships xmlns="http://schemas.openxmlformats.org/package/2006/relationships">
  <Relationship Id="rId1" Type="http://schemas.openxmlformats.org/officeDocument/2006/relationships/themeOverride" Target="../theme/themeOverride2.xml" />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70329</c:v>
                </c:pt>
                <c:pt idx="1">
                  <c:v>71871</c:v>
                </c:pt>
                <c:pt idx="2">
                  <c:v>71807</c:v>
                </c:pt>
                <c:pt idx="3">
                  <c:v>80821</c:v>
                </c:pt>
                <c:pt idx="4">
                  <c:v>79840</c:v>
                </c:pt>
              </c:numCache>
            </c:numRef>
          </c:val>
          <c:smooth val="0"/>
          <c:extLst>
            <c:ext xmlns:c16="http://schemas.microsoft.com/office/drawing/2014/chart" uri="{C3380CC4-5D6E-409C-BE32-E72D297353CC}">
              <c16:uniqueId val="{00000000-9F50-45D6-AF69-F2E2DB1DC5B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66542</c:v>
                </c:pt>
                <c:pt idx="1">
                  <c:v>78749</c:v>
                </c:pt>
                <c:pt idx="2">
                  <c:v>95325</c:v>
                </c:pt>
                <c:pt idx="3">
                  <c:v>83188</c:v>
                </c:pt>
                <c:pt idx="4">
                  <c:v>129255</c:v>
                </c:pt>
              </c:numCache>
            </c:numRef>
          </c:val>
          <c:smooth val="0"/>
          <c:extLst>
            <c:ext xmlns:c16="http://schemas.microsoft.com/office/drawing/2014/chart" uri="{C3380CC4-5D6E-409C-BE32-E72D297353CC}">
              <c16:uniqueId val="{00000001-9F50-45D6-AF69-F2E2DB1DC5B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6.94</c:v>
                </c:pt>
                <c:pt idx="1">
                  <c:v>8.0500000000000007</c:v>
                </c:pt>
                <c:pt idx="2">
                  <c:v>7.4</c:v>
                </c:pt>
                <c:pt idx="3">
                  <c:v>8.69</c:v>
                </c:pt>
                <c:pt idx="4">
                  <c:v>9.61</c:v>
                </c:pt>
              </c:numCache>
            </c:numRef>
          </c:val>
          <c:extLst>
            <c:ext xmlns:c16="http://schemas.microsoft.com/office/drawing/2014/chart" uri="{C3380CC4-5D6E-409C-BE32-E72D297353CC}">
              <c16:uniqueId val="{00000000-7CEF-45EF-8D1A-4E1AADD5F15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17.010000000000002</c:v>
                </c:pt>
                <c:pt idx="1">
                  <c:v>16.260000000000002</c:v>
                </c:pt>
                <c:pt idx="2">
                  <c:v>16.78</c:v>
                </c:pt>
                <c:pt idx="3">
                  <c:v>17.55</c:v>
                </c:pt>
                <c:pt idx="4">
                  <c:v>19.760000000000002</c:v>
                </c:pt>
              </c:numCache>
            </c:numRef>
          </c:val>
          <c:extLst>
            <c:ext xmlns:c16="http://schemas.microsoft.com/office/drawing/2014/chart" uri="{C3380CC4-5D6E-409C-BE32-E72D297353CC}">
              <c16:uniqueId val="{00000001-7CEF-45EF-8D1A-4E1AADD5F151}"/>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4.34</c:v>
                </c:pt>
                <c:pt idx="1">
                  <c:v>1.42</c:v>
                </c:pt>
                <c:pt idx="2">
                  <c:v>-0.9</c:v>
                </c:pt>
                <c:pt idx="3">
                  <c:v>2.0499999999999998</c:v>
                </c:pt>
                <c:pt idx="4">
                  <c:v>2.62</c:v>
                </c:pt>
              </c:numCache>
            </c:numRef>
          </c:val>
          <c:smooth val="0"/>
          <c:extLst>
            <c:ext xmlns:c16="http://schemas.microsoft.com/office/drawing/2014/chart" uri="{C3380CC4-5D6E-409C-BE32-E72D297353CC}">
              <c16:uniqueId val="{00000002-7CEF-45EF-8D1A-4E1AADD5F151}"/>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c:v>
                </c:pt>
                <c:pt idx="2">
                  <c:v>#N/A</c:v>
                </c:pt>
                <c:pt idx="3">
                  <c:v>0.16</c:v>
                </c:pt>
                <c:pt idx="4">
                  <c:v>#N/A</c:v>
                </c:pt>
                <c:pt idx="5">
                  <c:v>0.21</c:v>
                </c:pt>
                <c:pt idx="6">
                  <c:v>#N/A</c:v>
                </c:pt>
                <c:pt idx="7">
                  <c:v>0.18</c:v>
                </c:pt>
                <c:pt idx="8">
                  <c:v>#N/A</c:v>
                </c:pt>
                <c:pt idx="9">
                  <c:v>0</c:v>
                </c:pt>
              </c:numCache>
            </c:numRef>
          </c:val>
          <c:extLst>
            <c:ext xmlns:c16="http://schemas.microsoft.com/office/drawing/2014/chart" uri="{C3380CC4-5D6E-409C-BE32-E72D297353CC}">
              <c16:uniqueId val="{00000000-E22E-4A7C-A33D-3B8157EF3EB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0.74</c:v>
                </c:pt>
                <c:pt idx="1">
                  <c:v>#N/A</c:v>
                </c:pt>
                <c:pt idx="2">
                  <c:v>0.68</c:v>
                </c:pt>
                <c:pt idx="3">
                  <c:v>#N/A</c:v>
                </c:pt>
                <c:pt idx="4">
                  <c:v>0.69</c:v>
                </c:pt>
                <c:pt idx="5">
                  <c:v>#N/A</c:v>
                </c:pt>
                <c:pt idx="6">
                  <c:v>0</c:v>
                </c:pt>
                <c:pt idx="7">
                  <c:v>0</c:v>
                </c:pt>
                <c:pt idx="8">
                  <c:v>0</c:v>
                </c:pt>
                <c:pt idx="9">
                  <c:v>0</c:v>
                </c:pt>
              </c:numCache>
            </c:numRef>
          </c:val>
          <c:extLst>
            <c:ext xmlns:c16="http://schemas.microsoft.com/office/drawing/2014/chart" uri="{C3380CC4-5D6E-409C-BE32-E72D297353CC}">
              <c16:uniqueId val="{00000001-E22E-4A7C-A33D-3B8157EF3EBD}"/>
            </c:ext>
          </c:extLst>
        </c:ser>
        <c:ser>
          <c:idx val="2"/>
          <c:order val="2"/>
          <c:tx>
            <c:strRef>
              <c:f>データシート!$A$29</c:f>
              <c:strCache>
                <c:ptCount val="1"/>
                <c:pt idx="0">
                  <c:v>下水道事業会計(公共下水道)</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#N/A</c:v>
                </c:pt>
                <c:pt idx="9">
                  <c:v>0.18</c:v>
                </c:pt>
              </c:numCache>
            </c:numRef>
          </c:val>
          <c:extLst>
            <c:ext xmlns:c16="http://schemas.microsoft.com/office/drawing/2014/chart" uri="{C3380CC4-5D6E-409C-BE32-E72D297353CC}">
              <c16:uniqueId val="{00000002-E22E-4A7C-A33D-3B8157EF3EBD}"/>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0.15</c:v>
                </c:pt>
                <c:pt idx="2">
                  <c:v>#N/A</c:v>
                </c:pt>
                <c:pt idx="3">
                  <c:v>0.14000000000000001</c:v>
                </c:pt>
                <c:pt idx="4">
                  <c:v>#N/A</c:v>
                </c:pt>
                <c:pt idx="5">
                  <c:v>0.16</c:v>
                </c:pt>
                <c:pt idx="6">
                  <c:v>#N/A</c:v>
                </c:pt>
                <c:pt idx="7">
                  <c:v>0.17</c:v>
                </c:pt>
                <c:pt idx="8">
                  <c:v>#N/A</c:v>
                </c:pt>
                <c:pt idx="9">
                  <c:v>0.23</c:v>
                </c:pt>
              </c:numCache>
            </c:numRef>
          </c:val>
          <c:extLst>
            <c:ext xmlns:c16="http://schemas.microsoft.com/office/drawing/2014/chart" uri="{C3380CC4-5D6E-409C-BE32-E72D297353CC}">
              <c16:uniqueId val="{00000003-E22E-4A7C-A33D-3B8157EF3EBD}"/>
            </c:ext>
          </c:extLst>
        </c:ser>
        <c:ser>
          <c:idx val="4"/>
          <c:order val="4"/>
          <c:tx>
            <c:strRef>
              <c:f>データシート!$A$31</c:f>
              <c:strCache>
                <c:ptCount val="1"/>
                <c:pt idx="0">
                  <c:v>介護老人保健施設事業会計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0.33</c:v>
                </c:pt>
                <c:pt idx="2">
                  <c:v>#N/A</c:v>
                </c:pt>
                <c:pt idx="3">
                  <c:v>0.15</c:v>
                </c:pt>
                <c:pt idx="4">
                  <c:v>#N/A</c:v>
                </c:pt>
                <c:pt idx="5">
                  <c:v>0.44</c:v>
                </c:pt>
                <c:pt idx="6">
                  <c:v>#N/A</c:v>
                </c:pt>
                <c:pt idx="7">
                  <c:v>0.41</c:v>
                </c:pt>
                <c:pt idx="8">
                  <c:v>#N/A</c:v>
                </c:pt>
                <c:pt idx="9">
                  <c:v>0.23</c:v>
                </c:pt>
              </c:numCache>
            </c:numRef>
          </c:val>
          <c:extLst>
            <c:ext xmlns:c16="http://schemas.microsoft.com/office/drawing/2014/chart" uri="{C3380CC4-5D6E-409C-BE32-E72D297353CC}">
              <c16:uniqueId val="{00000004-E22E-4A7C-A33D-3B8157EF3EBD}"/>
            </c:ext>
          </c:extLst>
        </c:ser>
        <c:ser>
          <c:idx val="5"/>
          <c:order val="5"/>
          <c:tx>
            <c:strRef>
              <c:f>データシート!$A$32</c:f>
              <c:strCache>
                <c:ptCount val="1"/>
                <c:pt idx="0">
                  <c:v>介護保険（保険事業勘定）特別会計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0.28000000000000003</c:v>
                </c:pt>
                <c:pt idx="2">
                  <c:v>#N/A</c:v>
                </c:pt>
                <c:pt idx="3">
                  <c:v>1</c:v>
                </c:pt>
                <c:pt idx="4">
                  <c:v>#N/A</c:v>
                </c:pt>
                <c:pt idx="5">
                  <c:v>1.49</c:v>
                </c:pt>
                <c:pt idx="6">
                  <c:v>#N/A</c:v>
                </c:pt>
                <c:pt idx="7">
                  <c:v>1.76</c:v>
                </c:pt>
                <c:pt idx="8">
                  <c:v>#N/A</c:v>
                </c:pt>
                <c:pt idx="9">
                  <c:v>1.47</c:v>
                </c:pt>
              </c:numCache>
            </c:numRef>
          </c:val>
          <c:extLst>
            <c:ext xmlns:c16="http://schemas.microsoft.com/office/drawing/2014/chart" uri="{C3380CC4-5D6E-409C-BE32-E72D297353CC}">
              <c16:uniqueId val="{00000005-E22E-4A7C-A33D-3B8157EF3EBD}"/>
            </c:ext>
          </c:extLst>
        </c:ser>
        <c:ser>
          <c:idx val="6"/>
          <c:order val="6"/>
          <c:tx>
            <c:strRef>
              <c:f>データシート!$A$33</c:f>
              <c:strCache>
                <c:ptCount val="1"/>
                <c:pt idx="0">
                  <c:v>国民健康保険（事業勘定）特別会計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3.1</c:v>
                </c:pt>
                <c:pt idx="2">
                  <c:v>#N/A</c:v>
                </c:pt>
                <c:pt idx="3">
                  <c:v>2.93</c:v>
                </c:pt>
                <c:pt idx="4">
                  <c:v>#N/A</c:v>
                </c:pt>
                <c:pt idx="5">
                  <c:v>2.64</c:v>
                </c:pt>
                <c:pt idx="6">
                  <c:v>#N/A</c:v>
                </c:pt>
                <c:pt idx="7">
                  <c:v>1.97</c:v>
                </c:pt>
                <c:pt idx="8">
                  <c:v>#N/A</c:v>
                </c:pt>
                <c:pt idx="9">
                  <c:v>1.9</c:v>
                </c:pt>
              </c:numCache>
            </c:numRef>
          </c:val>
          <c:extLst>
            <c:ext xmlns:c16="http://schemas.microsoft.com/office/drawing/2014/chart" uri="{C3380CC4-5D6E-409C-BE32-E72D297353CC}">
              <c16:uniqueId val="{00000006-E22E-4A7C-A33D-3B8157EF3EBD}"/>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10.75</c:v>
                </c:pt>
                <c:pt idx="2">
                  <c:v>#N/A</c:v>
                </c:pt>
                <c:pt idx="3">
                  <c:v>8.3699999999999992</c:v>
                </c:pt>
                <c:pt idx="4">
                  <c:v>#N/A</c:v>
                </c:pt>
                <c:pt idx="5">
                  <c:v>9.31</c:v>
                </c:pt>
                <c:pt idx="6">
                  <c:v>#N/A</c:v>
                </c:pt>
                <c:pt idx="7">
                  <c:v>7.06</c:v>
                </c:pt>
                <c:pt idx="8">
                  <c:v>#N/A</c:v>
                </c:pt>
                <c:pt idx="9">
                  <c:v>7.17</c:v>
                </c:pt>
              </c:numCache>
            </c:numRef>
          </c:val>
          <c:extLst>
            <c:ext xmlns:c16="http://schemas.microsoft.com/office/drawing/2014/chart" uri="{C3380CC4-5D6E-409C-BE32-E72D297353CC}">
              <c16:uniqueId val="{00000007-E22E-4A7C-A33D-3B8157EF3EBD}"/>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7.68</c:v>
                </c:pt>
                <c:pt idx="2">
                  <c:v>#N/A</c:v>
                </c:pt>
                <c:pt idx="3">
                  <c:v>8.73</c:v>
                </c:pt>
                <c:pt idx="4">
                  <c:v>#N/A</c:v>
                </c:pt>
                <c:pt idx="5">
                  <c:v>8.09</c:v>
                </c:pt>
                <c:pt idx="6">
                  <c:v>#N/A</c:v>
                </c:pt>
                <c:pt idx="7">
                  <c:v>8.68</c:v>
                </c:pt>
                <c:pt idx="8">
                  <c:v>#N/A</c:v>
                </c:pt>
                <c:pt idx="9">
                  <c:v>9.6</c:v>
                </c:pt>
              </c:numCache>
            </c:numRef>
          </c:val>
          <c:extLst>
            <c:ext xmlns:c16="http://schemas.microsoft.com/office/drawing/2014/chart" uri="{C3380CC4-5D6E-409C-BE32-E72D297353CC}">
              <c16:uniqueId val="{00000008-E22E-4A7C-A33D-3B8157EF3EBD}"/>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34.14</c:v>
                </c:pt>
                <c:pt idx="2">
                  <c:v>#N/A</c:v>
                </c:pt>
                <c:pt idx="3">
                  <c:v>31.92</c:v>
                </c:pt>
                <c:pt idx="4">
                  <c:v>#N/A</c:v>
                </c:pt>
                <c:pt idx="5">
                  <c:v>34.64</c:v>
                </c:pt>
                <c:pt idx="6">
                  <c:v>#N/A</c:v>
                </c:pt>
                <c:pt idx="7">
                  <c:v>31.35</c:v>
                </c:pt>
                <c:pt idx="8">
                  <c:v>#N/A</c:v>
                </c:pt>
                <c:pt idx="9">
                  <c:v>26.37</c:v>
                </c:pt>
              </c:numCache>
            </c:numRef>
          </c:val>
          <c:extLst>
            <c:ext xmlns:c16="http://schemas.microsoft.com/office/drawing/2014/chart" uri="{C3380CC4-5D6E-409C-BE32-E72D297353CC}">
              <c16:uniqueId val="{00000009-E22E-4A7C-A33D-3B8157EF3EB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5391</c:v>
                </c:pt>
                <c:pt idx="5">
                  <c:v>5995</c:v>
                </c:pt>
                <c:pt idx="8">
                  <c:v>6064</c:v>
                </c:pt>
                <c:pt idx="11">
                  <c:v>6076</c:v>
                </c:pt>
                <c:pt idx="14">
                  <c:v>5396</c:v>
                </c:pt>
              </c:numCache>
            </c:numRef>
          </c:val>
          <c:extLst>
            <c:ext xmlns:c16="http://schemas.microsoft.com/office/drawing/2014/chart" uri="{C3380CC4-5D6E-409C-BE32-E72D297353CC}">
              <c16:uniqueId val="{00000000-CE40-47AB-AE0A-C68547E28F4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E40-47AB-AE0A-C68547E28F4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CE40-47AB-AE0A-C68547E28F4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84</c:v>
                </c:pt>
                <c:pt idx="3">
                  <c:v>113</c:v>
                </c:pt>
                <c:pt idx="6">
                  <c:v>165</c:v>
                </c:pt>
                <c:pt idx="9">
                  <c:v>144</c:v>
                </c:pt>
                <c:pt idx="12">
                  <c:v>121</c:v>
                </c:pt>
              </c:numCache>
            </c:numRef>
          </c:val>
          <c:extLst>
            <c:ext xmlns:c16="http://schemas.microsoft.com/office/drawing/2014/chart" uri="{C3380CC4-5D6E-409C-BE32-E72D297353CC}">
              <c16:uniqueId val="{00000003-CE40-47AB-AE0A-C68547E28F4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1340</c:v>
                </c:pt>
                <c:pt idx="3">
                  <c:v>1425</c:v>
                </c:pt>
                <c:pt idx="6">
                  <c:v>1378</c:v>
                </c:pt>
                <c:pt idx="9">
                  <c:v>1276</c:v>
                </c:pt>
                <c:pt idx="12">
                  <c:v>1232</c:v>
                </c:pt>
              </c:numCache>
            </c:numRef>
          </c:val>
          <c:extLst>
            <c:ext xmlns:c16="http://schemas.microsoft.com/office/drawing/2014/chart" uri="{C3380CC4-5D6E-409C-BE32-E72D297353CC}">
              <c16:uniqueId val="{00000004-CE40-47AB-AE0A-C68547E28F4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E40-47AB-AE0A-C68547E28F4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E40-47AB-AE0A-C68547E28F4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4772</c:v>
                </c:pt>
                <c:pt idx="3">
                  <c:v>5629</c:v>
                </c:pt>
                <c:pt idx="6">
                  <c:v>5818</c:v>
                </c:pt>
                <c:pt idx="9">
                  <c:v>5991</c:v>
                </c:pt>
                <c:pt idx="12">
                  <c:v>4808</c:v>
                </c:pt>
              </c:numCache>
            </c:numRef>
          </c:val>
          <c:extLst>
            <c:ext xmlns:c16="http://schemas.microsoft.com/office/drawing/2014/chart" uri="{C3380CC4-5D6E-409C-BE32-E72D297353CC}">
              <c16:uniqueId val="{00000007-CE40-47AB-AE0A-C68547E28F4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805</c:v>
                </c:pt>
                <c:pt idx="2">
                  <c:v>#N/A</c:v>
                </c:pt>
                <c:pt idx="3">
                  <c:v>#N/A</c:v>
                </c:pt>
                <c:pt idx="4">
                  <c:v>1172</c:v>
                </c:pt>
                <c:pt idx="5">
                  <c:v>#N/A</c:v>
                </c:pt>
                <c:pt idx="6">
                  <c:v>#N/A</c:v>
                </c:pt>
                <c:pt idx="7">
                  <c:v>1297</c:v>
                </c:pt>
                <c:pt idx="8">
                  <c:v>#N/A</c:v>
                </c:pt>
                <c:pt idx="9">
                  <c:v>#N/A</c:v>
                </c:pt>
                <c:pt idx="10">
                  <c:v>1335</c:v>
                </c:pt>
                <c:pt idx="11">
                  <c:v>#N/A</c:v>
                </c:pt>
                <c:pt idx="12">
                  <c:v>#N/A</c:v>
                </c:pt>
                <c:pt idx="13">
                  <c:v>765</c:v>
                </c:pt>
                <c:pt idx="14">
                  <c:v>#N/A</c:v>
                </c:pt>
              </c:numCache>
            </c:numRef>
          </c:val>
          <c:smooth val="0"/>
          <c:extLst>
            <c:ext xmlns:c16="http://schemas.microsoft.com/office/drawing/2014/chart" uri="{C3380CC4-5D6E-409C-BE32-E72D297353CC}">
              <c16:uniqueId val="{00000008-CE40-47AB-AE0A-C68547E28F4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45508</c:v>
                </c:pt>
                <c:pt idx="5">
                  <c:v>43870</c:v>
                </c:pt>
                <c:pt idx="8">
                  <c:v>41869</c:v>
                </c:pt>
                <c:pt idx="11">
                  <c:v>39630</c:v>
                </c:pt>
                <c:pt idx="14">
                  <c:v>39197</c:v>
                </c:pt>
              </c:numCache>
            </c:numRef>
          </c:val>
          <c:extLst>
            <c:ext xmlns:c16="http://schemas.microsoft.com/office/drawing/2014/chart" uri="{C3380CC4-5D6E-409C-BE32-E72D297353CC}">
              <c16:uniqueId val="{00000000-8F9C-4AB2-9830-DFB93C6062A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592</c:v>
                </c:pt>
                <c:pt idx="5">
                  <c:v>509</c:v>
                </c:pt>
                <c:pt idx="8">
                  <c:v>420</c:v>
                </c:pt>
                <c:pt idx="11">
                  <c:v>422</c:v>
                </c:pt>
                <c:pt idx="14">
                  <c:v>346</c:v>
                </c:pt>
              </c:numCache>
            </c:numRef>
          </c:val>
          <c:extLst>
            <c:ext xmlns:c16="http://schemas.microsoft.com/office/drawing/2014/chart" uri="{C3380CC4-5D6E-409C-BE32-E72D297353CC}">
              <c16:uniqueId val="{00000001-8F9C-4AB2-9830-DFB93C6062A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14058</c:v>
                </c:pt>
                <c:pt idx="5">
                  <c:v>16893</c:v>
                </c:pt>
                <c:pt idx="8">
                  <c:v>18765</c:v>
                </c:pt>
                <c:pt idx="11">
                  <c:v>18917</c:v>
                </c:pt>
                <c:pt idx="14">
                  <c:v>20339</c:v>
                </c:pt>
              </c:numCache>
            </c:numRef>
          </c:val>
          <c:extLst>
            <c:ext xmlns:c16="http://schemas.microsoft.com/office/drawing/2014/chart" uri="{C3380CC4-5D6E-409C-BE32-E72D297353CC}">
              <c16:uniqueId val="{00000002-8F9C-4AB2-9830-DFB93C6062A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F9C-4AB2-9830-DFB93C6062A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F9C-4AB2-9830-DFB93C6062A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F9C-4AB2-9830-DFB93C6062A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4585</c:v>
                </c:pt>
                <c:pt idx="3">
                  <c:v>4332</c:v>
                </c:pt>
                <c:pt idx="6">
                  <c:v>4284</c:v>
                </c:pt>
                <c:pt idx="9">
                  <c:v>4382</c:v>
                </c:pt>
                <c:pt idx="12">
                  <c:v>3704</c:v>
                </c:pt>
              </c:numCache>
            </c:numRef>
          </c:val>
          <c:extLst>
            <c:ext xmlns:c16="http://schemas.microsoft.com/office/drawing/2014/chart" uri="{C3380CC4-5D6E-409C-BE32-E72D297353CC}">
              <c16:uniqueId val="{00000006-8F9C-4AB2-9830-DFB93C6062A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1204</c:v>
                </c:pt>
                <c:pt idx="3">
                  <c:v>1087</c:v>
                </c:pt>
                <c:pt idx="6">
                  <c:v>961</c:v>
                </c:pt>
                <c:pt idx="9">
                  <c:v>817</c:v>
                </c:pt>
                <c:pt idx="12">
                  <c:v>716</c:v>
                </c:pt>
              </c:numCache>
            </c:numRef>
          </c:val>
          <c:extLst>
            <c:ext xmlns:c16="http://schemas.microsoft.com/office/drawing/2014/chart" uri="{C3380CC4-5D6E-409C-BE32-E72D297353CC}">
              <c16:uniqueId val="{00000007-8F9C-4AB2-9830-DFB93C6062A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9732</c:v>
                </c:pt>
                <c:pt idx="3">
                  <c:v>8775</c:v>
                </c:pt>
                <c:pt idx="6">
                  <c:v>7725</c:v>
                </c:pt>
                <c:pt idx="9">
                  <c:v>9036</c:v>
                </c:pt>
                <c:pt idx="12">
                  <c:v>8364</c:v>
                </c:pt>
              </c:numCache>
            </c:numRef>
          </c:val>
          <c:extLst>
            <c:ext xmlns:c16="http://schemas.microsoft.com/office/drawing/2014/chart" uri="{C3380CC4-5D6E-409C-BE32-E72D297353CC}">
              <c16:uniqueId val="{00000008-8F9C-4AB2-9830-DFB93C6062A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8F9C-4AB2-9830-DFB93C6062A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33971</c:v>
                </c:pt>
                <c:pt idx="3">
                  <c:v>32980</c:v>
                </c:pt>
                <c:pt idx="6">
                  <c:v>32071</c:v>
                </c:pt>
                <c:pt idx="9">
                  <c:v>29711</c:v>
                </c:pt>
                <c:pt idx="12">
                  <c:v>30925</c:v>
                </c:pt>
              </c:numCache>
            </c:numRef>
          </c:val>
          <c:extLst>
            <c:ext xmlns:c16="http://schemas.microsoft.com/office/drawing/2014/chart" uri="{C3380CC4-5D6E-409C-BE32-E72D297353CC}">
              <c16:uniqueId val="{0000000A-8F9C-4AB2-9830-DFB93C6062A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8F9C-4AB2-9830-DFB93C6062A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4382</c:v>
                </c:pt>
                <c:pt idx="1">
                  <c:v>4582</c:v>
                </c:pt>
                <c:pt idx="2">
                  <c:v>5061</c:v>
                </c:pt>
              </c:numCache>
            </c:numRef>
          </c:val>
          <c:extLst>
            <c:ext xmlns:c16="http://schemas.microsoft.com/office/drawing/2014/chart" uri="{C3380CC4-5D6E-409C-BE32-E72D297353CC}">
              <c16:uniqueId val="{00000000-38DA-4B6F-BB42-3F56B23689C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2273</c:v>
                </c:pt>
                <c:pt idx="1">
                  <c:v>2432</c:v>
                </c:pt>
                <c:pt idx="2">
                  <c:v>2534</c:v>
                </c:pt>
              </c:numCache>
            </c:numRef>
          </c:val>
          <c:extLst>
            <c:ext xmlns:c16="http://schemas.microsoft.com/office/drawing/2014/chart" uri="{C3380CC4-5D6E-409C-BE32-E72D297353CC}">
              <c16:uniqueId val="{00000001-38DA-4B6F-BB42-3F56B23689C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12484</c:v>
                </c:pt>
                <c:pt idx="1">
                  <c:v>12202</c:v>
                </c:pt>
                <c:pt idx="2">
                  <c:v>12913</c:v>
                </c:pt>
              </c:numCache>
            </c:numRef>
          </c:val>
          <c:extLst>
            <c:ext xmlns:c16="http://schemas.microsoft.com/office/drawing/2014/chart" uri="{C3380CC4-5D6E-409C-BE32-E72D297353CC}">
              <c16:uniqueId val="{00000002-38DA-4B6F-BB42-3F56B23689C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{3191B39A-DBF6-405E-886E-C62E696BFC32}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AA81-4C2F-90F6-79B87656CEA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{A490FE21-AE45-4C92-9992-783B6E5AE9C2}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A81-4C2F-90F6-79B87656CEA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{E784916B-65EC-4DD9-AB8A-442BFE9FBFAE}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A81-4C2F-90F6-79B87656CEA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{0A28EDC9-8445-4FBA-A161-C3C60FA1D41E}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A81-4C2F-90F6-79B87656CEA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{418CB036-63E4-4FD5-8E97-BF9F42CCE588}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A81-4C2F-90F6-79B87656CEA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{57D06F2C-7D4A-4009-BDAF-23B683133813}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AA81-4C2F-90F6-79B87656CEA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{125B6B65-3A70-454D-8E10-1FB372C02DC3}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AA81-4C2F-90F6-79B87656CEA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{393BCF2C-E395-40A7-BA41-6DACB99DE273}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AA81-4C2F-90F6-79B87656CEA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{07321C60-0B6B-4F13-9152-59D35130CA3C}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AA81-4C2F-90F6-79B87656CEA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c:v>
                </c:pt>
                <c:pt idx="8">
                  <c:v>63.1</c:v>
                </c:pt>
                <c:pt idx="16">
                  <c:v>64.599999999999994</c:v>
                </c:pt>
                <c:pt idx="24">
                  <c:v>65.900000000000006</c:v>
                </c:pt>
                <c:pt idx="32">
                  <c:v>67.099999999999994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AA81-4C2F-90F6-79B87656CEA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{3592BA80-A149-4EF3-8CE8-FD48AABAF0ED}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AA81-4C2F-90F6-79B87656CEA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{AAE631A7-4339-415F-A7A4-690AD8FB3079}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A81-4C2F-90F6-79B87656CEA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{D0B6BFFE-5132-4B86-94DF-91A58A75D477}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A81-4C2F-90F6-79B87656CEA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{282CAFAE-1517-4803-9386-5C347BDD927F}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A81-4C2F-90F6-79B87656CEA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{CF8BF9BA-3B5B-41B6-822E-E793496E3BE9}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A81-4C2F-90F6-79B87656CEA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{AD7CC0FE-F954-4DED-B6FB-18C7C3D7B4EC}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AA81-4C2F-90F6-79B87656CEA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{386D6D78-834D-40A4-AA65-BAC59EB9AED4}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AA81-4C2F-90F6-79B87656CEA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{E4785861-F49C-4AD6-8409-1E0FAFA920CF}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AA81-4C2F-90F6-79B87656CEA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{FDD4E7DC-D200-4FED-9766-55F4ABCC2D56}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AA81-4C2F-90F6-79B87656CEA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61.7</c:v>
                </c:pt>
                <c:pt idx="16">
                  <c:v>63</c:v>
                </c:pt>
                <c:pt idx="24">
                  <c:v>64.3</c:v>
                </c:pt>
                <c:pt idx="32">
                  <c:v>65.2</c:v>
                </c:pt>
              </c:numCache>
            </c:numRef>
          </c:xVal>
          <c:yVal>
            <c:numRef>
              <c:f>公会計指標分析・財政指標組合せ分析表!$BP$55:$DC$55</c:f>
              <c:numCache>
                <c:formatCode>#,##0.0;"▲ "#,##0.0</c:formatCode>
                <c:ptCount val="40"/>
                <c:pt idx="0">
                  <c:v>27.8</c:v>
                </c:pt>
                <c:pt idx="8">
                  <c:v>19</c:v>
                </c:pt>
                <c:pt idx="16">
                  <c:v>4</c:v>
                </c:pt>
                <c:pt idx="24">
                  <c:v>0.4</c:v>
                </c:pt>
                <c:pt idx="32">
                  <c:v>9.8000000000000007</c:v>
                </c:pt>
              </c:numCache>
            </c:numRef>
          </c:yVal>
          <c:smooth val="0"/>
          <c:extLst>
            <c:ext xmlns:c16="http://schemas.microsoft.com/office/drawing/2014/chart" uri="{C3380CC4-5D6E-409C-BE32-E72D297353CC}">
              <c16:uniqueId val="{00000013-AA81-4C2F-90F6-79B87656CEAD}"/>
            </c:ext>
          </c:extLst>
        </c:ser>
        <c:dLbls>
          <c:showLegendKey val="0"/>
          <c:showVal val="1"/>
          <c:showCatName val="0"/>
          <c:showSerName val="0"/>
          <c:showPercent val="0"/>
          <c:showBubbleSize val="0"/>
        </c:dLbls>
        <c:axId val="46179840"/>
        <c:axId val="46181760"/>
      </c:scatterChart>
      <c:valAx>
        <c:axId val="46179840"/>
        <c:scaling>
          <c:orientation val="maxMin"/>
          <c:max val="66"/>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{E0DDBE54-1C12-4B54-B40A-9DB25F171E51}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D07B-40CF-9CAD-78FEE8DE65D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{9C90595A-8B36-4F7D-99F1-1229306EE88A}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07B-40CF-9CAD-78FEE8DE65D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{21DC524F-F649-4F7C-AE10-B70E10BCFCB1}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07B-40CF-9CAD-78FEE8DE65D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{BF9B9459-3BD5-411F-B6C8-676ADE3B9C1D}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07B-40CF-9CAD-78FEE8DE65D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{813E92C4-044E-46E8-97A3-FD4DB662441E}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07B-40CF-9CAD-78FEE8DE65DD}"/>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{15E9D970-CBA4-4F65-8D9D-3774983441FF}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D07B-40CF-9CAD-78FEE8DE65DD}"/>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{FFA8FB4B-5AE5-446C-A05F-97D1FC3809F9}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D07B-40CF-9CAD-78FEE8DE65DD}"/>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{43CF982F-197A-4C08-9238-5A5FA96C60A7}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D07B-40CF-9CAD-78FEE8DE65DD}"/>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{343FD82A-18D1-46FA-AA13-175F1B2D499E}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D07B-40CF-9CAD-78FEE8DE65D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3.7</c:v>
                </c:pt>
                <c:pt idx="8">
                  <c:v>4.0999999999999996</c:v>
                </c:pt>
                <c:pt idx="16">
                  <c:v>5.3</c:v>
                </c:pt>
                <c:pt idx="24">
                  <c:v>6.2</c:v>
                </c:pt>
                <c:pt idx="32">
                  <c:v>5.6</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D07B-40CF-9CAD-78FEE8DE65D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{58217C14-A4B2-4568-AAFD-F6FD0573F89D}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D07B-40CF-9CAD-78FEE8DE65D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{F33D26F9-6079-4C36-B79C-C68025B4B9A7}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07B-40CF-9CAD-78FEE8DE65D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{F5A65F72-65E7-4039-83F4-C37D7DDB48DD}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07B-40CF-9CAD-78FEE8DE65D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{6DA0A5FC-BA14-426B-B6E8-23101B436703}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07B-40CF-9CAD-78FEE8DE65D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{9F951190-B3F2-4C55-B908-F9ED217567C9}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07B-40CF-9CAD-78FEE8DE65DD}"/>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{9B0CC6D0-EC95-4045-AAF6-75015DFBB194}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D07B-40CF-9CAD-78FEE8DE65DD}"/>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{451408B5-4EAB-4CB0-9870-733E5725C3B9}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D07B-40CF-9CAD-78FEE8DE65DD}"/>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{36FE0BD2-F038-4EFE-99C6-FA64CBCC43D4}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D07B-40CF-9CAD-78FEE8DE65DD}"/>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{530EF9C6-052E-4EEE-992D-C6521E22EE0A}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D07B-40CF-9CAD-78FEE8DE65D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7.5</c:v>
                </c:pt>
                <c:pt idx="8">
                  <c:v>8</c:v>
                </c:pt>
                <c:pt idx="16">
                  <c:v>8</c:v>
                </c:pt>
                <c:pt idx="24">
                  <c:v>8.3000000000000007</c:v>
                </c:pt>
                <c:pt idx="32">
                  <c:v>8.6</c:v>
                </c:pt>
              </c:numCache>
            </c:numRef>
          </c:xVal>
          <c:yVal>
            <c:numRef>
              <c:f>公会計指標分析・財政指標組合せ分析表!$BP$77:$DC$77</c:f>
              <c:numCache>
                <c:formatCode>#,##0.0;"▲ "#,##0.0</c:formatCode>
                <c:ptCount val="40"/>
                <c:pt idx="0">
                  <c:v>27.8</c:v>
                </c:pt>
                <c:pt idx="8">
                  <c:v>19</c:v>
                </c:pt>
                <c:pt idx="16">
                  <c:v>4</c:v>
                </c:pt>
                <c:pt idx="24">
                  <c:v>0.4</c:v>
                </c:pt>
                <c:pt idx="32">
                  <c:v>9.8000000000000007</c:v>
                </c:pt>
              </c:numCache>
            </c:numRef>
          </c:yVal>
          <c:smooth val="0"/>
          <c:extLst>
            <c:ext xmlns:c16="http://schemas.microsoft.com/office/drawing/2014/chart" uri="{C3380CC4-5D6E-409C-BE32-E72D297353CC}">
              <c16:uniqueId val="{00000013-D07B-40CF-9CAD-78FEE8DE65DD}"/>
            </c:ext>
          </c:extLst>
        </c:ser>
        <c:dLbls>
          <c:showLegendKey val="0"/>
          <c:showVal val="1"/>
          <c:showCatName val="0"/>
          <c:showSerName val="0"/>
          <c:showPercent val="0"/>
          <c:showBubbleSize val="0"/>
        </c:dLbls>
        <c:axId val="84219776"/>
        <c:axId val="84234240"/>
      </c:scatterChart>
      <c:valAx>
        <c:axId val="84219776"/>
        <c:scaling>
          <c:orientation val="maxMin"/>
          <c:max val="9"/>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&#65279;<?xml version="1.0" encoding="utf-8" standalone="yes"?>
<Relationships xmlns="http://schemas.openxmlformats.org/package/2006/relationships">
  <Relationship Id="rId1" Type="http://schemas.openxmlformats.org/officeDocument/2006/relationships/chart" Target="../charts/chart1.xml" />
</Relationships>
</file>

<file path=xl/drawings/_rels/drawing8.xml.rels>&#65279;<?xml version="1.0" encoding="utf-8" standalone="yes"?>
<Relationships xmlns="http://schemas.openxmlformats.org/package/2006/relationships">
  <Relationship Id="rId1" Type="http://schemas.openxmlformats.org/officeDocument/2006/relationships/chart" Target="../charts/chart2.xml" />
</Relationships>
</file>

<file path=xl/drawings/_rels/drawing9.xml.rels>&#65279;<?xml version="1.0" encoding="utf-8" standalone="yes"?>
<Relationships xmlns="http://schemas.openxmlformats.org/package/2006/relationships">
  <Relationship Id="rId1" Type="http://schemas.openxmlformats.org/officeDocument/2006/relationships/chart" Target="../charts/chart3.xml" />
</Relationships>
</file>

<file path=xl/drawings/_rels/drawing10.xml.rels>&#65279;<?xml version="1.0" encoding="utf-8" standalone="yes"?>
<Relationships xmlns="http://schemas.openxmlformats.org/package/2006/relationships">
  <Relationship Id="rId1" Type="http://schemas.openxmlformats.org/officeDocument/2006/relationships/chart" Target="../charts/chart4.xml" />
</Relationships>
</file>

<file path=xl/drawings/_rels/drawing11.xml.rels>&#65279;<?xml version="1.0" encoding="utf-8" standalone="yes"?>
<Relationships xmlns="http://schemas.openxmlformats.org/package/2006/relationships">
  <Relationship Id="rId1" Type="http://schemas.openxmlformats.org/officeDocument/2006/relationships/chart" Target="../charts/chart5.xml" />
</Relationships>
</file>

<file path=xl/drawings/_rels/drawing12.xml.rels>&#65279;<?xml version="1.0" encoding="utf-8" standalone="yes"?>
<Relationships xmlns="http://schemas.openxmlformats.org/package/2006/relationships">
  <Relationship Id="rId1" Type="http://schemas.openxmlformats.org/officeDocument/2006/relationships/chart" Target="../charts/chart6.xml" />
</Relationships>
</file>

<file path=xl/drawings/_rels/drawing13.xml.rels>&#65279;<?xml version="1.0" encoding="utf-8" standalone="yes"?>
<Relationships xmlns="http://schemas.openxmlformats.org/package/2006/relationships">
  <Relationship Id="rId2" Type="http://schemas.openxmlformats.org/officeDocument/2006/relationships/chart" Target="../charts/chart8.xml" />
  <Relationship Id="rId1" Type="http://schemas.openxmlformats.org/officeDocument/2006/relationships/chart" Target="../charts/chart7.xml" />
</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愛媛県宇和島市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66,981
66,275
468.16
52,749,715
49,498,567
2,461,030
25,608,016
30,924,718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当市は企業も集積していないことなどから財政基盤が弱いことに加えて、人口減少（</a:t>
          </a:r>
          <a:r>
            <a:rPr kumimoji="1" lang="en-US" altLang="ja-JP" sz="1100" b="0" i="0" baseline="0">
              <a:solidFill>
                <a:schemeClr val="dk1"/>
              </a:solidFill>
              <a:effectLst/>
              <a:latin typeface="+mn-lt"/>
              <a:ea typeface="+mn-ea"/>
              <a:cs typeface="+mn-cs"/>
            </a:rPr>
            <a:t>4</a:t>
          </a:r>
          <a:r>
            <a:rPr kumimoji="1" lang="ja-JP" altLang="ja-JP" sz="1100" b="0" i="0" baseline="0">
              <a:solidFill>
                <a:schemeClr val="dk1"/>
              </a:solidFill>
              <a:effectLst/>
              <a:latin typeface="+mn-lt"/>
              <a:ea typeface="+mn-ea"/>
              <a:cs typeface="+mn-cs"/>
            </a:rPr>
            <a:t>年間で</a:t>
          </a:r>
          <a:r>
            <a:rPr kumimoji="1" lang="en-US" altLang="ja-JP" sz="1100" b="0" i="0" baseline="0">
              <a:solidFill>
                <a:schemeClr val="dk1"/>
              </a:solidFill>
              <a:effectLst/>
              <a:latin typeface="+mn-lt"/>
              <a:ea typeface="+mn-ea"/>
              <a:cs typeface="+mn-cs"/>
            </a:rPr>
            <a:t>6,086</a:t>
          </a:r>
          <a:r>
            <a:rPr kumimoji="1" lang="ja-JP" altLang="ja-JP" sz="1100" b="0" i="0" baseline="0">
              <a:solidFill>
                <a:schemeClr val="dk1"/>
              </a:solidFill>
              <a:effectLst/>
              <a:latin typeface="+mn-lt"/>
              <a:ea typeface="+mn-ea"/>
              <a:cs typeface="+mn-cs"/>
            </a:rPr>
            <a:t>人、</a:t>
          </a:r>
          <a:r>
            <a:rPr kumimoji="1" lang="en-US" altLang="ja-JP" sz="1100" b="0" i="0" baseline="0">
              <a:solidFill>
                <a:schemeClr val="dk1"/>
              </a:solidFill>
              <a:effectLst/>
              <a:latin typeface="+mn-lt"/>
              <a:ea typeface="+mn-ea"/>
              <a:cs typeface="+mn-cs"/>
            </a:rPr>
            <a:t>8.3</a:t>
          </a:r>
          <a:r>
            <a:rPr kumimoji="1" lang="ja-JP" altLang="ja-JP" sz="1100" b="0" i="0" baseline="0">
              <a:solidFill>
                <a:schemeClr val="dk1"/>
              </a:solidFill>
              <a:effectLst/>
              <a:latin typeface="+mn-lt"/>
              <a:ea typeface="+mn-ea"/>
              <a:cs typeface="+mn-cs"/>
            </a:rPr>
            <a:t>％減）や全国平均を上回る高齢化率（令和</a:t>
          </a:r>
          <a:r>
            <a:rPr kumimoji="1" lang="en-US" altLang="ja-JP" sz="1100" b="0" i="0" baseline="0">
              <a:solidFill>
                <a:schemeClr val="dk1"/>
              </a:solidFill>
              <a:effectLst/>
              <a:latin typeface="+mn-lt"/>
              <a:ea typeface="+mn-ea"/>
              <a:cs typeface="+mn-cs"/>
            </a:rPr>
            <a:t>7</a:t>
          </a:r>
          <a:r>
            <a:rPr kumimoji="1" lang="ja-JP" altLang="ja-JP" sz="1100" b="0" i="0" baseline="0">
              <a:solidFill>
                <a:schemeClr val="dk1"/>
              </a:solidFill>
              <a:effectLst/>
              <a:latin typeface="+mn-lt"/>
              <a:ea typeface="+mn-ea"/>
              <a:cs typeface="+mn-cs"/>
            </a:rPr>
            <a:t>年</a:t>
          </a:r>
          <a:r>
            <a:rPr kumimoji="1" lang="en-US" altLang="ja-JP" sz="1100" b="0" i="0" baseline="0">
              <a:solidFill>
                <a:schemeClr val="dk1"/>
              </a:solidFill>
              <a:effectLst/>
              <a:latin typeface="+mn-lt"/>
              <a:ea typeface="+mn-ea"/>
              <a:cs typeface="+mn-cs"/>
            </a:rPr>
            <a:t>1</a:t>
          </a:r>
          <a:r>
            <a:rPr kumimoji="1" lang="ja-JP" altLang="ja-JP" sz="1100" b="0" i="0" baseline="0">
              <a:solidFill>
                <a:schemeClr val="dk1"/>
              </a:solidFill>
              <a:effectLst/>
              <a:latin typeface="+mn-lt"/>
              <a:ea typeface="+mn-ea"/>
              <a:cs typeface="+mn-cs"/>
            </a:rPr>
            <a:t>月</a:t>
          </a:r>
          <a:r>
            <a:rPr kumimoji="1" lang="en-US" altLang="ja-JP" sz="1100" b="0" i="0" baseline="0">
              <a:solidFill>
                <a:schemeClr val="dk1"/>
              </a:solidFill>
              <a:effectLst/>
              <a:latin typeface="+mn-lt"/>
              <a:ea typeface="+mn-ea"/>
              <a:cs typeface="+mn-cs"/>
            </a:rPr>
            <a:t>1</a:t>
          </a:r>
          <a:r>
            <a:rPr kumimoji="1" lang="ja-JP" altLang="ja-JP" sz="1100" b="0" i="0" baseline="0">
              <a:solidFill>
                <a:schemeClr val="dk1"/>
              </a:solidFill>
              <a:effectLst/>
              <a:latin typeface="+mn-lt"/>
              <a:ea typeface="+mn-ea"/>
              <a:cs typeface="+mn-cs"/>
            </a:rPr>
            <a:t>日</a:t>
          </a:r>
          <a:r>
            <a:rPr kumimoji="1" lang="en-US" altLang="ja-JP" sz="1100" b="0" i="0" baseline="0">
              <a:solidFill>
                <a:schemeClr val="dk1"/>
              </a:solidFill>
              <a:effectLst/>
              <a:latin typeface="+mn-lt"/>
              <a:ea typeface="+mn-ea"/>
              <a:cs typeface="+mn-cs"/>
            </a:rPr>
            <a:t>41.2</a:t>
          </a:r>
          <a:r>
            <a:rPr kumimoji="1" lang="ja-JP" altLang="ja-JP" sz="1100" b="0" i="0" baseline="0">
              <a:solidFill>
                <a:schemeClr val="dk1"/>
              </a:solidFill>
              <a:effectLst/>
              <a:latin typeface="+mn-lt"/>
              <a:ea typeface="+mn-ea"/>
              <a:cs typeface="+mn-cs"/>
            </a:rPr>
            <a:t>％）、財政力指数は、類似団体平均を大きく下回っている。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今後も限られた財源を重点施策に配分することにより地域の活性化を図るとともに、行政の効率化、定員管理・給与の適正化、地方税の徴収強化などの取り組みを通じて、財政基盤の強化に努める。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59267</xdr:rowOff>
    </xdr:from>
    <xdr:to>
      <xdr:col>23</xdr:col>
      <xdr:colOff>133350</xdr:colOff>
      <xdr:row>44</xdr:row>
      <xdr:rowOff>84667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0600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145644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59267</xdr:rowOff>
    </xdr:from>
    <xdr:to>
      <xdr:col>24</xdr:col>
      <xdr:colOff>12700</xdr:colOff>
      <xdr:row>35</xdr:row>
      <xdr:rowOff>59267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25400</xdr:rowOff>
    </xdr:from>
    <xdr:to>
      <xdr:col>23</xdr:col>
      <xdr:colOff>133350</xdr:colOff>
      <xdr:row>42</xdr:row>
      <xdr:rowOff>65617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226300"/>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38</xdr:row>
      <xdr:rowOff>103310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6184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86783</xdr:rowOff>
    </xdr:from>
    <xdr:to>
      <xdr:col>23</xdr:col>
      <xdr:colOff>184150</xdr:colOff>
      <xdr:row>40</xdr:row>
      <xdr:rowOff>16933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65617</xdr:rowOff>
    </xdr:from>
    <xdr:to>
      <xdr:col>19</xdr:col>
      <xdr:colOff>133350</xdr:colOff>
      <xdr:row>42</xdr:row>
      <xdr:rowOff>65617</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2665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39</xdr:row>
      <xdr:rowOff>86783</xdr:rowOff>
    </xdr:from>
    <xdr:to>
      <xdr:col>19</xdr:col>
      <xdr:colOff>184150</xdr:colOff>
      <xdr:row>40</xdr:row>
      <xdr:rowOff>16933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27110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542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25400</xdr:rowOff>
    </xdr:from>
    <xdr:to>
      <xdr:col>15</xdr:col>
      <xdr:colOff>82550</xdr:colOff>
      <xdr:row>42</xdr:row>
      <xdr:rowOff>65617</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22630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39</xdr:row>
      <xdr:rowOff>46567</xdr:rowOff>
    </xdr:from>
    <xdr:to>
      <xdr:col>15</xdr:col>
      <xdr:colOff>133350</xdr:colOff>
      <xdr:row>39</xdr:row>
      <xdr:rowOff>148167</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673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37</xdr:row>
      <xdr:rowOff>158344</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501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25400</xdr:rowOff>
    </xdr:from>
    <xdr:to>
      <xdr:col>11</xdr:col>
      <xdr:colOff>31750</xdr:colOff>
      <xdr:row>42</xdr:row>
      <xdr:rowOff>25400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226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39</xdr:row>
      <xdr:rowOff>86783</xdr:rowOff>
    </xdr:from>
    <xdr:to>
      <xdr:col>11</xdr:col>
      <xdr:colOff>82550</xdr:colOff>
      <xdr:row>40</xdr:row>
      <xdr:rowOff>16933</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27110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54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37</xdr:row>
      <xdr:rowOff>67733</xdr:rowOff>
    </xdr:from>
    <xdr:to>
      <xdr:col>7</xdr:col>
      <xdr:colOff>31750</xdr:colOff>
      <xdr:row>37</xdr:row>
      <xdr:rowOff>169334</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4113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36</xdr:row>
      <xdr:rowOff>8060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180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118127</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14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14817</xdr:rowOff>
    </xdr:from>
    <xdr:to>
      <xdr:col>19</xdr:col>
      <xdr:colOff>184150</xdr:colOff>
      <xdr:row>42</xdr:row>
      <xdr:rowOff>116417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101194</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3020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14817</xdr:rowOff>
    </xdr:from>
    <xdr:to>
      <xdr:col>15</xdr:col>
      <xdr:colOff>133350</xdr:colOff>
      <xdr:row>42</xdr:row>
      <xdr:rowOff>116417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101194</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146050</xdr:rowOff>
    </xdr:from>
    <xdr:to>
      <xdr:col>11</xdr:col>
      <xdr:colOff>82550</xdr:colOff>
      <xdr:row>42</xdr:row>
      <xdr:rowOff>76200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60977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60977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給与改定による職員の人件費が増加、物価高騰による物件費が増加したこと等</a:t>
          </a:r>
          <a:r>
            <a:rPr kumimoji="1" lang="ja-JP" altLang="ja-JP" sz="1100" b="0" i="0" baseline="0">
              <a:solidFill>
                <a:schemeClr val="dk1"/>
              </a:solidFill>
              <a:effectLst/>
              <a:latin typeface="+mn-lt"/>
              <a:ea typeface="+mn-ea"/>
              <a:cs typeface="+mn-cs"/>
            </a:rPr>
            <a:t>により</a:t>
          </a:r>
          <a:r>
            <a:rPr kumimoji="1" lang="ja-JP" altLang="en-US" sz="1100" b="0" i="0" baseline="0">
              <a:solidFill>
                <a:schemeClr val="dk1"/>
              </a:solidFill>
              <a:effectLst/>
              <a:latin typeface="+mn-lt"/>
              <a:ea typeface="+mn-ea"/>
              <a:cs typeface="+mn-cs"/>
            </a:rPr>
            <a:t>、経常収支比率は昨年度より</a:t>
          </a:r>
          <a:r>
            <a:rPr kumimoji="1" lang="ja-JP" altLang="ja-JP" sz="1100" b="0" i="0" baseline="0">
              <a:solidFill>
                <a:schemeClr val="dk1"/>
              </a:solidFill>
              <a:effectLst/>
              <a:latin typeface="+mn-lt"/>
              <a:ea typeface="+mn-ea"/>
              <a:cs typeface="+mn-cs"/>
            </a:rPr>
            <a:t>悪化したが、依然として類似団体平均を下回る状況が続いている。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引き続き、地方税の徴収強化により財源確保を図るとともに、事務事業の簡素化・効率化や地方債発行の抑制などにより経常経費の削減に努める。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160655</xdr:rowOff>
    </xdr:from>
    <xdr:to>
      <xdr:col>23</xdr:col>
      <xdr:colOff>133350</xdr:colOff>
      <xdr:row>67</xdr:row>
      <xdr:rowOff>43815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76205"/>
          <a:ext cx="0" cy="12547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15892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503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43815</xdr:rowOff>
    </xdr:from>
    <xdr:to>
      <xdr:col>24</xdr:col>
      <xdr:colOff>12700</xdr:colOff>
      <xdr:row>67</xdr:row>
      <xdr:rowOff>43815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3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75582</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19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160655</xdr:rowOff>
    </xdr:from>
    <xdr:to>
      <xdr:col>24</xdr:col>
      <xdr:colOff>12700</xdr:colOff>
      <xdr:row>59</xdr:row>
      <xdr:rowOff>160655</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76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47943</xdr:rowOff>
    </xdr:from>
    <xdr:to>
      <xdr:col>23</xdr:col>
      <xdr:colOff>133350</xdr:colOff>
      <xdr:row>63</xdr:row>
      <xdr:rowOff>90170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849293"/>
          <a:ext cx="838200" cy="42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2874</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9756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30797</xdr:rowOff>
    </xdr:from>
    <xdr:to>
      <xdr:col>23</xdr:col>
      <xdr:colOff>184150</xdr:colOff>
      <xdr:row>64</xdr:row>
      <xdr:rowOff>132397</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1003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159068</xdr:rowOff>
    </xdr:from>
    <xdr:to>
      <xdr:col>19</xdr:col>
      <xdr:colOff>133350</xdr:colOff>
      <xdr:row>63</xdr:row>
      <xdr:rowOff>47943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788968"/>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26687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999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167640</xdr:rowOff>
    </xdr:from>
    <xdr:to>
      <xdr:col>15</xdr:col>
      <xdr:colOff>82550</xdr:colOff>
      <xdr:row>62</xdr:row>
      <xdr:rowOff>159068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626090"/>
          <a:ext cx="889000" cy="162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51435</xdr:rowOff>
    </xdr:from>
    <xdr:to>
      <xdr:col>15</xdr:col>
      <xdr:colOff>133350</xdr:colOff>
      <xdr:row>63</xdr:row>
      <xdr:rowOff>153035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137812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939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125413</xdr:rowOff>
    </xdr:from>
    <xdr:to>
      <xdr:col>11</xdr:col>
      <xdr:colOff>31750</xdr:colOff>
      <xdr:row>61</xdr:row>
      <xdr:rowOff>167640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1447800" y="10583863"/>
          <a:ext cx="889000" cy="42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29845</xdr:rowOff>
    </xdr:from>
    <xdr:to>
      <xdr:col>11</xdr:col>
      <xdr:colOff>82550</xdr:colOff>
      <xdr:row>62</xdr:row>
      <xdr:rowOff>131445</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9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116222</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746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69532</xdr:rowOff>
    </xdr:from>
    <xdr:to>
      <xdr:col>7</xdr:col>
      <xdr:colOff>31750</xdr:colOff>
      <xdr:row>63</xdr:row>
      <xdr:rowOff>171132</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155909</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95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39370</xdr:rowOff>
    </xdr:from>
    <xdr:to>
      <xdr:col>23</xdr:col>
      <xdr:colOff>184150</xdr:colOff>
      <xdr:row>63</xdr:row>
      <xdr:rowOff>140970</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84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55897</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68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168593</xdr:rowOff>
    </xdr:from>
    <xdr:to>
      <xdr:col>19</xdr:col>
      <xdr:colOff>184150</xdr:colOff>
      <xdr:row>63</xdr:row>
      <xdr:rowOff>98743</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798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108920</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5673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108268</xdr:rowOff>
    </xdr:from>
    <xdr:to>
      <xdr:col>15</xdr:col>
      <xdr:colOff>133350</xdr:colOff>
      <xdr:row>63</xdr:row>
      <xdr:rowOff>38418</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738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48595</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507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116840</xdr:rowOff>
    </xdr:from>
    <xdr:to>
      <xdr:col>11</xdr:col>
      <xdr:colOff>82550</xdr:colOff>
      <xdr:row>62</xdr:row>
      <xdr:rowOff>46990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5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57167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34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74613</xdr:rowOff>
    </xdr:from>
    <xdr:to>
      <xdr:col>7</xdr:col>
      <xdr:colOff>31750</xdr:colOff>
      <xdr:row>62</xdr:row>
      <xdr:rowOff>4763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533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14940</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301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[184,241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給与改定による職員の人件費が増加、物価高騰による物件費が増加したこと等により、</a:t>
          </a:r>
          <a:r>
            <a:rPr kumimoji="1" lang="ja-JP" altLang="ja-JP" sz="1100" b="0" i="0" baseline="0">
              <a:solidFill>
                <a:schemeClr val="dk1"/>
              </a:solidFill>
              <a:effectLst/>
              <a:latin typeface="+mn-lt"/>
              <a:ea typeface="+mn-ea"/>
              <a:cs typeface="+mn-cs"/>
            </a:rPr>
            <a:t>昨年度より悪化したが、類似団体平均を下回る状況となっている。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引き続き、行財政改革への取り組みを通じて、人件費・物件費などの削減に努める。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22041</xdr:rowOff>
    </xdr:from>
    <xdr:to>
      <xdr:col>23</xdr:col>
      <xdr:colOff>133350</xdr:colOff>
      <xdr:row>89</xdr:row>
      <xdr:rowOff>10283</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09491"/>
          <a:ext cx="0" cy="13598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153810</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24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10283</xdr:rowOff>
    </xdr:from>
    <xdr:to>
      <xdr:col>24</xdr:col>
      <xdr:colOff>12700</xdr:colOff>
      <xdr:row>89</xdr:row>
      <xdr:rowOff>10283</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26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108418</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52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22041</xdr:rowOff>
    </xdr:from>
    <xdr:to>
      <xdr:col>24</xdr:col>
      <xdr:colOff>12700</xdr:colOff>
      <xdr:row>81</xdr:row>
      <xdr:rowOff>22041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09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96669</xdr:rowOff>
    </xdr:from>
    <xdr:to>
      <xdr:col>23</xdr:col>
      <xdr:colOff>133350</xdr:colOff>
      <xdr:row>83</xdr:row>
      <xdr:rowOff>93645</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155569"/>
          <a:ext cx="838200" cy="168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53985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284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81908</xdr:rowOff>
    </xdr:from>
    <xdr:to>
      <xdr:col>23</xdr:col>
      <xdr:colOff>184150</xdr:colOff>
      <xdr:row>84</xdr:row>
      <xdr:rowOff>12058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312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62134</xdr:rowOff>
    </xdr:from>
    <xdr:to>
      <xdr:col>19</xdr:col>
      <xdr:colOff>133350</xdr:colOff>
      <xdr:row>82</xdr:row>
      <xdr:rowOff>96669</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121034"/>
          <a:ext cx="889000" cy="34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819</xdr:rowOff>
    </xdr:from>
    <xdr:to>
      <xdr:col>19</xdr:col>
      <xdr:colOff>184150</xdr:colOff>
      <xdr:row>83</xdr:row>
      <xdr:rowOff>102419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3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87196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3175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21851</xdr:rowOff>
    </xdr:from>
    <xdr:to>
      <xdr:col>15</xdr:col>
      <xdr:colOff>82550</xdr:colOff>
      <xdr:row>82</xdr:row>
      <xdr:rowOff>62134</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080751"/>
          <a:ext cx="889000" cy="40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159493</xdr:rowOff>
    </xdr:from>
    <xdr:to>
      <xdr:col>15</xdr:col>
      <xdr:colOff>133350</xdr:colOff>
      <xdr:row>83</xdr:row>
      <xdr:rowOff>89643</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8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74420</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3047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133280</xdr:rowOff>
    </xdr:from>
    <xdr:to>
      <xdr:col>11</xdr:col>
      <xdr:colOff>31750</xdr:colOff>
      <xdr:row>82</xdr:row>
      <xdr:rowOff>21851</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020730"/>
          <a:ext cx="889000" cy="60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125918</xdr:rowOff>
    </xdr:from>
    <xdr:to>
      <xdr:col>11</xdr:col>
      <xdr:colOff>82550</xdr:colOff>
      <xdr:row>83</xdr:row>
      <xdr:rowOff>56068</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8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40845</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271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19242</xdr:rowOff>
    </xdr:from>
    <xdr:to>
      <xdr:col>7</xdr:col>
      <xdr:colOff>31750</xdr:colOff>
      <xdr:row>82</xdr:row>
      <xdr:rowOff>120842</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078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105619</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164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42845</xdr:rowOff>
    </xdr:from>
    <xdr:to>
      <xdr:col>23</xdr:col>
      <xdr:colOff>184150</xdr:colOff>
      <xdr:row>83</xdr:row>
      <xdr:rowOff>144445</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27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59372</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118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45869</xdr:rowOff>
    </xdr:from>
    <xdr:to>
      <xdr:col>19</xdr:col>
      <xdr:colOff>184150</xdr:colOff>
      <xdr:row>82</xdr:row>
      <xdr:rowOff>147469</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104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157646</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8736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11334</xdr:rowOff>
    </xdr:from>
    <xdr:to>
      <xdr:col>15</xdr:col>
      <xdr:colOff>133350</xdr:colOff>
      <xdr:row>82</xdr:row>
      <xdr:rowOff>112934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070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123111</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839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142501</xdr:rowOff>
    </xdr:from>
    <xdr:to>
      <xdr:col>11</xdr:col>
      <xdr:colOff>82550</xdr:colOff>
      <xdr:row>82</xdr:row>
      <xdr:rowOff>72651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029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82828</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798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82480</xdr:rowOff>
    </xdr:from>
    <xdr:to>
      <xdr:col>7</xdr:col>
      <xdr:colOff>31750</xdr:colOff>
      <xdr:row>82</xdr:row>
      <xdr:rowOff>12630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969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22807</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738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ラスパイレス指数は類似団体平均を下回っており、引き続き職員給与の適正化に努める。</a:t>
          </a:r>
          <a:endParaRPr lang="ja-JP" altLang="ja-JP">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88</xdr:row>
      <xdr:rowOff>137886</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657036"/>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109963</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197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137886</xdr:rowOff>
    </xdr:from>
    <xdr:to>
      <xdr:col>81</xdr:col>
      <xdr:colOff>133350</xdr:colOff>
      <xdr:row>88</xdr:row>
      <xdr:rowOff>137886</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2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12700</xdr:rowOff>
    </xdr:from>
    <xdr:to>
      <xdr:col>81</xdr:col>
      <xdr:colOff>44450</xdr:colOff>
      <xdr:row>83</xdr:row>
      <xdr:rowOff>29936</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243050"/>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56441</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6296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84364</xdr:rowOff>
    </xdr:from>
    <xdr:to>
      <xdr:col>81</xdr:col>
      <xdr:colOff>95250</xdr:colOff>
      <xdr:row>86</xdr:row>
      <xdr:rowOff>14514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149679</xdr:rowOff>
    </xdr:from>
    <xdr:to>
      <xdr:col>77</xdr:col>
      <xdr:colOff>44450</xdr:colOff>
      <xdr:row>83</xdr:row>
      <xdr:rowOff>12700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4208579"/>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16527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76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132443</xdr:rowOff>
    </xdr:from>
    <xdr:to>
      <xdr:col>72</xdr:col>
      <xdr:colOff>203200</xdr:colOff>
      <xdr:row>82</xdr:row>
      <xdr:rowOff>149679</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191343"/>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118836</xdr:rowOff>
    </xdr:from>
    <xdr:to>
      <xdr:col>73</xdr:col>
      <xdr:colOff>44450</xdr:colOff>
      <xdr:row>86</xdr:row>
      <xdr:rowOff>48986</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33763</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778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132443</xdr:rowOff>
    </xdr:from>
    <xdr:to>
      <xdr:col>68</xdr:col>
      <xdr:colOff>152400</xdr:colOff>
      <xdr:row>83</xdr:row>
      <xdr:rowOff>29936</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191343"/>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101600</xdr:rowOff>
    </xdr:from>
    <xdr:to>
      <xdr:col>68</xdr:col>
      <xdr:colOff>203200</xdr:colOff>
      <xdr:row>86</xdr:row>
      <xdr:rowOff>31750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16527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170543</xdr:rowOff>
    </xdr:from>
    <xdr:to>
      <xdr:col>64</xdr:col>
      <xdr:colOff>152400</xdr:colOff>
      <xdr:row>86</xdr:row>
      <xdr:rowOff>100693</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74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85470</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83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150586</xdr:rowOff>
    </xdr:from>
    <xdr:to>
      <xdr:col>81</xdr:col>
      <xdr:colOff>95250</xdr:colOff>
      <xdr:row>83</xdr:row>
      <xdr:rowOff>80736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20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167113</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05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133350</xdr:rowOff>
    </xdr:from>
    <xdr:to>
      <xdr:col>77</xdr:col>
      <xdr:colOff>95250</xdr:colOff>
      <xdr:row>83</xdr:row>
      <xdr:rowOff>63500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19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73677</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3961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98879</xdr:rowOff>
    </xdr:from>
    <xdr:to>
      <xdr:col>73</xdr:col>
      <xdr:colOff>44450</xdr:colOff>
      <xdr:row>83</xdr:row>
      <xdr:rowOff>29029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157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39206</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39266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81643</xdr:rowOff>
    </xdr:from>
    <xdr:to>
      <xdr:col>68</xdr:col>
      <xdr:colOff>203200</xdr:colOff>
      <xdr:row>83</xdr:row>
      <xdr:rowOff>11793</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14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21970</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390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150586</xdr:rowOff>
    </xdr:from>
    <xdr:to>
      <xdr:col>64</xdr:col>
      <xdr:colOff>152400</xdr:colOff>
      <xdr:row>83</xdr:row>
      <xdr:rowOff>80736</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20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90913</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3978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半島部や離島を有する地理的要件に加え、人口減少に歯止めがかからない（</a:t>
          </a:r>
          <a:r>
            <a:rPr kumimoji="1" lang="en-US" altLang="ja-JP" sz="1100" b="0" i="0" baseline="0">
              <a:solidFill>
                <a:schemeClr val="dk1"/>
              </a:solidFill>
              <a:effectLst/>
              <a:latin typeface="+mn-lt"/>
              <a:ea typeface="+mn-ea"/>
              <a:cs typeface="+mn-cs"/>
            </a:rPr>
            <a:t>4</a:t>
          </a:r>
          <a:r>
            <a:rPr kumimoji="1" lang="ja-JP" altLang="en-US" sz="1100" b="0" i="0" baseline="0">
              <a:solidFill>
                <a:schemeClr val="dk1"/>
              </a:solidFill>
              <a:effectLst/>
              <a:latin typeface="+mn-lt"/>
              <a:ea typeface="+mn-ea"/>
              <a:cs typeface="+mn-cs"/>
            </a:rPr>
            <a:t>年間で</a:t>
          </a:r>
          <a:r>
            <a:rPr kumimoji="1" lang="en-US" altLang="ja-JP" sz="1100" b="0" i="0" baseline="0">
              <a:solidFill>
                <a:schemeClr val="dk1"/>
              </a:solidFill>
              <a:effectLst/>
              <a:latin typeface="+mn-lt"/>
              <a:ea typeface="+mn-ea"/>
              <a:cs typeface="+mn-cs"/>
            </a:rPr>
            <a:t>6,086</a:t>
          </a:r>
          <a:r>
            <a:rPr kumimoji="1" lang="ja-JP" altLang="en-US" sz="1100" b="0" i="0" baseline="0">
              <a:solidFill>
                <a:schemeClr val="dk1"/>
              </a:solidFill>
              <a:effectLst/>
              <a:latin typeface="+mn-lt"/>
              <a:ea typeface="+mn-ea"/>
              <a:cs typeface="+mn-cs"/>
            </a:rPr>
            <a:t>人、</a:t>
          </a:r>
          <a:r>
            <a:rPr kumimoji="1" lang="en-US" altLang="ja-JP" sz="1100" b="0" i="0" baseline="0">
              <a:solidFill>
                <a:schemeClr val="dk1"/>
              </a:solidFill>
              <a:effectLst/>
              <a:latin typeface="+mn-lt"/>
              <a:ea typeface="+mn-ea"/>
              <a:cs typeface="+mn-cs"/>
            </a:rPr>
            <a:t>8.3</a:t>
          </a:r>
          <a:r>
            <a:rPr kumimoji="1" lang="ja-JP" altLang="en-US" sz="1100" b="0" i="0" baseline="0">
              <a:solidFill>
                <a:schemeClr val="dk1"/>
              </a:solidFill>
              <a:effectLst/>
              <a:latin typeface="+mn-lt"/>
              <a:ea typeface="+mn-ea"/>
              <a:cs typeface="+mn-cs"/>
            </a:rPr>
            <a:t>％減）状況である。人口減の影響により、人口</a:t>
          </a:r>
          <a:r>
            <a:rPr kumimoji="1" lang="en-US" altLang="ja-JP" sz="1100" b="0" i="0" baseline="0">
              <a:solidFill>
                <a:schemeClr val="dk1"/>
              </a:solidFill>
              <a:effectLst/>
              <a:latin typeface="+mn-lt"/>
              <a:ea typeface="+mn-ea"/>
              <a:cs typeface="+mn-cs"/>
            </a:rPr>
            <a:t>1,000</a:t>
          </a:r>
          <a:r>
            <a:rPr kumimoji="1" lang="ja-JP" altLang="en-US" sz="1100" b="0" i="0" baseline="0">
              <a:solidFill>
                <a:schemeClr val="dk1"/>
              </a:solidFill>
              <a:effectLst/>
              <a:latin typeface="+mn-lt"/>
              <a:ea typeface="+mn-ea"/>
              <a:cs typeface="+mn-cs"/>
            </a:rPr>
            <a:t>人当たり職員数も</a:t>
          </a:r>
          <a:r>
            <a:rPr kumimoji="1" lang="en-US" altLang="ja-JP" sz="1100" b="0" i="0" baseline="0">
              <a:solidFill>
                <a:schemeClr val="dk1"/>
              </a:solidFill>
              <a:effectLst/>
              <a:latin typeface="+mn-lt"/>
              <a:ea typeface="+mn-ea"/>
              <a:cs typeface="+mn-cs"/>
            </a:rPr>
            <a:t>4</a:t>
          </a:r>
          <a:r>
            <a:rPr kumimoji="1" lang="ja-JP" altLang="en-US" sz="1100" b="0" i="0" baseline="0">
              <a:solidFill>
                <a:schemeClr val="dk1"/>
              </a:solidFill>
              <a:effectLst/>
              <a:latin typeface="+mn-lt"/>
              <a:ea typeface="+mn-ea"/>
              <a:cs typeface="+mn-cs"/>
            </a:rPr>
            <a:t>年間で</a:t>
          </a:r>
          <a:r>
            <a:rPr kumimoji="1" lang="en-US" altLang="ja-JP" sz="1100" b="0" i="0" baseline="0">
              <a:solidFill>
                <a:schemeClr val="dk1"/>
              </a:solidFill>
              <a:effectLst/>
              <a:latin typeface="+mn-lt"/>
              <a:ea typeface="+mn-ea"/>
              <a:cs typeface="+mn-cs"/>
            </a:rPr>
            <a:t>0.28</a:t>
          </a:r>
          <a:r>
            <a:rPr kumimoji="1" lang="ja-JP" altLang="en-US" sz="1100" b="0" i="0" baseline="0">
              <a:solidFill>
                <a:schemeClr val="dk1"/>
              </a:solidFill>
              <a:effectLst/>
              <a:latin typeface="+mn-lt"/>
              <a:ea typeface="+mn-ea"/>
              <a:cs typeface="+mn-cs"/>
            </a:rPr>
            <a:t>人の増となった。一方で、平成</a:t>
          </a:r>
          <a:r>
            <a:rPr kumimoji="1" lang="en-US" altLang="ja-JP" sz="1100" b="0" i="0" baseline="0">
              <a:solidFill>
                <a:schemeClr val="dk1"/>
              </a:solidFill>
              <a:effectLst/>
              <a:latin typeface="+mn-lt"/>
              <a:ea typeface="+mn-ea"/>
              <a:cs typeface="+mn-cs"/>
            </a:rPr>
            <a:t>29</a:t>
          </a:r>
          <a:r>
            <a:rPr kumimoji="1" lang="ja-JP" altLang="en-US" sz="1100" b="0" i="0" baseline="0">
              <a:solidFill>
                <a:schemeClr val="dk1"/>
              </a:solidFill>
              <a:effectLst/>
              <a:latin typeface="+mn-lt"/>
              <a:ea typeface="+mn-ea"/>
              <a:cs typeface="+mn-cs"/>
            </a:rPr>
            <a:t>年度まで継続的に取り組んできた職員数削減の効果により、結果的に全国平均、県内平均及び類似団体平均を下回った。</a:t>
          </a:r>
        </a:p>
        <a:p>
          <a:pPr eaLnBrk="1" fontAlgn="auto" latinLnBrk="0" hangingPunct="1"/>
          <a:r>
            <a:rPr kumimoji="1" lang="ja-JP" altLang="en-US" sz="1100" b="0" i="0" baseline="0">
              <a:solidFill>
                <a:schemeClr val="dk1"/>
              </a:solidFill>
              <a:effectLst/>
              <a:latin typeface="+mn-lt"/>
              <a:ea typeface="+mn-ea"/>
              <a:cs typeface="+mn-cs"/>
            </a:rPr>
            <a:t>　引き続き、市民サービスの低下を招かないような組織編制や事務見直しに努める。</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45538</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43490"/>
          <a:ext cx="0" cy="13891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17615</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504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45538</xdr:rowOff>
    </xdr:from>
    <xdr:to>
      <xdr:col>81</xdr:col>
      <xdr:colOff>133350</xdr:colOff>
      <xdr:row>67</xdr:row>
      <xdr:rowOff>45538</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532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41245</xdr:rowOff>
    </xdr:from>
    <xdr:to>
      <xdr:col>81</xdr:col>
      <xdr:colOff>44450</xdr:colOff>
      <xdr:row>61</xdr:row>
      <xdr:rowOff>44692</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499695"/>
          <a:ext cx="8382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75128</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53357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103051</xdr:rowOff>
    </xdr:from>
    <xdr:to>
      <xdr:col>81</xdr:col>
      <xdr:colOff>95250</xdr:colOff>
      <xdr:row>62</xdr:row>
      <xdr:rowOff>33201</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41245</xdr:rowOff>
    </xdr:from>
    <xdr:to>
      <xdr:col>77</xdr:col>
      <xdr:colOff>44450</xdr:colOff>
      <xdr:row>61</xdr:row>
      <xdr:rowOff>41245</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4996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89263</xdr:rowOff>
    </xdr:from>
    <xdr:to>
      <xdr:col>77</xdr:col>
      <xdr:colOff>95250</xdr:colOff>
      <xdr:row>62</xdr:row>
      <xdr:rowOff>19413</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47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4190</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6340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32052</xdr:rowOff>
    </xdr:from>
    <xdr:to>
      <xdr:col>72</xdr:col>
      <xdr:colOff>203200</xdr:colOff>
      <xdr:row>61</xdr:row>
      <xdr:rowOff>41245</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490502"/>
          <a:ext cx="889000" cy="9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75474</xdr:rowOff>
    </xdr:from>
    <xdr:to>
      <xdr:col>73</xdr:col>
      <xdr:colOff>44450</xdr:colOff>
      <xdr:row>62</xdr:row>
      <xdr:rowOff>5624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33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161851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620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12519</xdr:rowOff>
    </xdr:from>
    <xdr:to>
      <xdr:col>68</xdr:col>
      <xdr:colOff>152400</xdr:colOff>
      <xdr:row>61</xdr:row>
      <xdr:rowOff>32052</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470969"/>
          <a:ext cx="889000" cy="19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65133</xdr:rowOff>
    </xdr:from>
    <xdr:to>
      <xdr:col>68</xdr:col>
      <xdr:colOff>203200</xdr:colOff>
      <xdr:row>61</xdr:row>
      <xdr:rowOff>166733</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23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151510</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609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21469</xdr:rowOff>
    </xdr:from>
    <xdr:to>
      <xdr:col>64</xdr:col>
      <xdr:colOff>152400</xdr:colOff>
      <xdr:row>61</xdr:row>
      <xdr:rowOff>123069</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47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107846</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566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165342</xdr:rowOff>
    </xdr:from>
    <xdr:to>
      <xdr:col>81</xdr:col>
      <xdr:colOff>95250</xdr:colOff>
      <xdr:row>61</xdr:row>
      <xdr:rowOff>95492</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452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10419</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297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161895</xdr:rowOff>
    </xdr:from>
    <xdr:to>
      <xdr:col>77</xdr:col>
      <xdr:colOff>95250</xdr:colOff>
      <xdr:row>61</xdr:row>
      <xdr:rowOff>92045</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448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102222</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217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161895</xdr:rowOff>
    </xdr:from>
    <xdr:to>
      <xdr:col>73</xdr:col>
      <xdr:colOff>44450</xdr:colOff>
      <xdr:row>61</xdr:row>
      <xdr:rowOff>92045</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448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102222</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217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152702</xdr:rowOff>
    </xdr:from>
    <xdr:to>
      <xdr:col>68</xdr:col>
      <xdr:colOff>203200</xdr:colOff>
      <xdr:row>61</xdr:row>
      <xdr:rowOff>82852</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439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93029</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208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133169</xdr:rowOff>
    </xdr:from>
    <xdr:to>
      <xdr:col>64</xdr:col>
      <xdr:colOff>152400</xdr:colOff>
      <xdr:row>61</xdr:row>
      <xdr:rowOff>63319</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420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73496</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189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平成</a:t>
          </a:r>
          <a:r>
            <a:rPr kumimoji="1" lang="en-US" altLang="ja-JP" sz="1100" b="0" i="0" baseline="0">
              <a:solidFill>
                <a:schemeClr val="dk1"/>
              </a:solidFill>
              <a:effectLst/>
              <a:latin typeface="+mn-lt"/>
              <a:ea typeface="+mn-ea"/>
              <a:cs typeface="+mn-cs"/>
            </a:rPr>
            <a:t>30</a:t>
          </a:r>
          <a:r>
            <a:rPr kumimoji="1" lang="ja-JP" altLang="en-US" sz="1100" b="0" i="0" baseline="0">
              <a:solidFill>
                <a:schemeClr val="dk1"/>
              </a:solidFill>
              <a:effectLst/>
              <a:latin typeface="+mn-lt"/>
              <a:ea typeface="+mn-ea"/>
              <a:cs typeface="+mn-cs"/>
            </a:rPr>
            <a:t>年</a:t>
          </a:r>
          <a:r>
            <a:rPr kumimoji="1" lang="en-US" altLang="ja-JP" sz="1100" b="0" i="0" baseline="0">
              <a:solidFill>
                <a:schemeClr val="dk1"/>
              </a:solidFill>
              <a:effectLst/>
              <a:latin typeface="+mn-lt"/>
              <a:ea typeface="+mn-ea"/>
              <a:cs typeface="+mn-cs"/>
            </a:rPr>
            <a:t>7</a:t>
          </a:r>
          <a:r>
            <a:rPr kumimoji="1" lang="ja-JP" altLang="en-US" sz="1100" b="0" i="0" baseline="0">
              <a:solidFill>
                <a:schemeClr val="dk1"/>
              </a:solidFill>
              <a:effectLst/>
              <a:latin typeface="+mn-lt"/>
              <a:ea typeface="+mn-ea"/>
              <a:cs typeface="+mn-cs"/>
            </a:rPr>
            <a:t>月豪雨災害に係る災害復旧事業債の償還が一部終了したことにより改善</a:t>
          </a:r>
          <a:r>
            <a:rPr kumimoji="1" lang="ja-JP" altLang="ja-JP" sz="1100" b="0" i="0" baseline="0">
              <a:solidFill>
                <a:schemeClr val="dk1"/>
              </a:solidFill>
              <a:effectLst/>
              <a:latin typeface="+mn-lt"/>
              <a:ea typeface="+mn-ea"/>
              <a:cs typeface="+mn-cs"/>
            </a:rPr>
            <a:t>した</a:t>
          </a:r>
          <a:r>
            <a:rPr kumimoji="1" lang="ja-JP" altLang="en-US" sz="1100" b="0" i="0" baseline="0">
              <a:solidFill>
                <a:schemeClr val="dk1"/>
              </a:solidFill>
              <a:effectLst/>
              <a:latin typeface="+mn-lt"/>
              <a:ea typeface="+mn-ea"/>
              <a:cs typeface="+mn-cs"/>
            </a:rPr>
            <a:t>。また、</a:t>
          </a:r>
          <a:r>
            <a:rPr kumimoji="1" lang="ja-JP" altLang="ja-JP" sz="1100" b="0" i="0" baseline="0">
              <a:solidFill>
                <a:schemeClr val="dk1"/>
              </a:solidFill>
              <a:effectLst/>
              <a:latin typeface="+mn-lt"/>
              <a:ea typeface="+mn-ea"/>
              <a:cs typeface="+mn-cs"/>
            </a:rPr>
            <a:t>交付税措置率の有利な過疎対策事業債や合併特例債を活用している影響などにより、類似団体平均を下回っている。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しかしながら、引き続き新伊達博物館</a:t>
          </a:r>
          <a:r>
            <a:rPr kumimoji="1" lang="ja-JP" altLang="en-US" sz="1100" b="0" i="0" baseline="0">
              <a:solidFill>
                <a:schemeClr val="dk1"/>
              </a:solidFill>
              <a:effectLst/>
              <a:latin typeface="+mn-lt"/>
              <a:ea typeface="+mn-ea"/>
              <a:cs typeface="+mn-cs"/>
            </a:rPr>
            <a:t>整備</a:t>
          </a:r>
          <a:r>
            <a:rPr kumimoji="1" lang="ja-JP" altLang="ja-JP" sz="1100" b="0" i="0" baseline="0">
              <a:solidFill>
                <a:schemeClr val="dk1"/>
              </a:solidFill>
              <a:effectLst/>
              <a:latin typeface="+mn-lt"/>
              <a:ea typeface="+mn-ea"/>
              <a:cs typeface="+mn-cs"/>
            </a:rPr>
            <a:t>事業などの大規模事業が実施されることや、人口減少による市税や普通交付税の減少に伴い、標準財政規模が減少する見込みであるため、中期的な指標の悪化が懸念されることから、今後も新発債の発行抑制など、財政の健全化に努め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139700</xdr:rowOff>
    </xdr:from>
    <xdr:to>
      <xdr:col>81</xdr:col>
      <xdr:colOff>44450</xdr:colOff>
      <xdr:row>45</xdr:row>
      <xdr:rowOff>33867</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140450"/>
          <a:ext cx="0" cy="16086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5944</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21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33867</xdr:rowOff>
    </xdr:from>
    <xdr:to>
      <xdr:col>81</xdr:col>
      <xdr:colOff>133350</xdr:colOff>
      <xdr:row>45</xdr:row>
      <xdr:rowOff>33867</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49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54627</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139700</xdr:rowOff>
    </xdr:from>
    <xdr:to>
      <xdr:col>81</xdr:col>
      <xdr:colOff>133350</xdr:colOff>
      <xdr:row>35</xdr:row>
      <xdr:rowOff>139700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14111</xdr:rowOff>
    </xdr:from>
    <xdr:to>
      <xdr:col>81</xdr:col>
      <xdr:colOff>44450</xdr:colOff>
      <xdr:row>38</xdr:row>
      <xdr:rowOff>94545</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6179800" y="6529211"/>
          <a:ext cx="8382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166105</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526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22578</xdr:rowOff>
    </xdr:from>
    <xdr:to>
      <xdr:col>81</xdr:col>
      <xdr:colOff>95250</xdr:colOff>
      <xdr:row>40</xdr:row>
      <xdr:rowOff>124178</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145345</xdr:rowOff>
    </xdr:from>
    <xdr:to>
      <xdr:col>77</xdr:col>
      <xdr:colOff>44450</xdr:colOff>
      <xdr:row>38</xdr:row>
      <xdr:rowOff>94545</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6488995"/>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153811</xdr:rowOff>
    </xdr:from>
    <xdr:to>
      <xdr:col>77</xdr:col>
      <xdr:colOff>95250</xdr:colOff>
      <xdr:row>40</xdr:row>
      <xdr:rowOff>83961</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68738</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9267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155928</xdr:rowOff>
    </xdr:from>
    <xdr:to>
      <xdr:col>72</xdr:col>
      <xdr:colOff>203200</xdr:colOff>
      <xdr:row>37</xdr:row>
      <xdr:rowOff>145345</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6328128"/>
          <a:ext cx="889000" cy="16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113595</xdr:rowOff>
    </xdr:from>
    <xdr:to>
      <xdr:col>73</xdr:col>
      <xdr:colOff>44450</xdr:colOff>
      <xdr:row>40</xdr:row>
      <xdr:rowOff>43745</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28522</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886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102305</xdr:rowOff>
    </xdr:from>
    <xdr:to>
      <xdr:col>68</xdr:col>
      <xdr:colOff>152400</xdr:colOff>
      <xdr:row>36</xdr:row>
      <xdr:rowOff>155928</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6274505"/>
          <a:ext cx="8890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113595</xdr:rowOff>
    </xdr:from>
    <xdr:to>
      <xdr:col>68</xdr:col>
      <xdr:colOff>203200</xdr:colOff>
      <xdr:row>40</xdr:row>
      <xdr:rowOff>43745</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28522</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886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46567</xdr:rowOff>
    </xdr:from>
    <xdr:to>
      <xdr:col>64</xdr:col>
      <xdr:colOff>152400</xdr:colOff>
      <xdr:row>39</xdr:row>
      <xdr:rowOff>148167</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73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132944</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819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134761</xdr:rowOff>
    </xdr:from>
    <xdr:to>
      <xdr:col>81</xdr:col>
      <xdr:colOff>95250</xdr:colOff>
      <xdr:row>38</xdr:row>
      <xdr:rowOff>64911</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478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151288</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323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43745</xdr:rowOff>
    </xdr:from>
    <xdr:to>
      <xdr:col>77</xdr:col>
      <xdr:colOff>95250</xdr:colOff>
      <xdr:row>38</xdr:row>
      <xdr:rowOff>145345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558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155522</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3277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94545</xdr:rowOff>
    </xdr:from>
    <xdr:to>
      <xdr:col>73</xdr:col>
      <xdr:colOff>44450</xdr:colOff>
      <xdr:row>38</xdr:row>
      <xdr:rowOff>24695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438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34872</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207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105128</xdr:rowOff>
    </xdr:from>
    <xdr:to>
      <xdr:col>68</xdr:col>
      <xdr:colOff>203200</xdr:colOff>
      <xdr:row>37</xdr:row>
      <xdr:rowOff>35278</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277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45455</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046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51505</xdr:rowOff>
    </xdr:from>
    <xdr:to>
      <xdr:col>64</xdr:col>
      <xdr:colOff>152400</xdr:colOff>
      <xdr:row>36</xdr:row>
      <xdr:rowOff>153105</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223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34</xdr:row>
      <xdr:rowOff>163282</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5992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平成</a:t>
          </a:r>
          <a:r>
            <a:rPr kumimoji="1" lang="en-US" altLang="ja-JP" sz="1100" b="0" i="0" baseline="0">
              <a:solidFill>
                <a:schemeClr val="dk1"/>
              </a:solidFill>
              <a:effectLst/>
              <a:latin typeface="+mn-lt"/>
              <a:ea typeface="+mn-ea"/>
              <a:cs typeface="+mn-cs"/>
            </a:rPr>
            <a:t>30</a:t>
          </a:r>
          <a:r>
            <a:rPr kumimoji="1" lang="ja-JP" altLang="ja-JP" sz="1100" b="0" i="0" baseline="0">
              <a:solidFill>
                <a:schemeClr val="dk1"/>
              </a:solidFill>
              <a:effectLst/>
              <a:latin typeface="+mn-lt"/>
              <a:ea typeface="+mn-ea"/>
              <a:cs typeface="+mn-cs"/>
            </a:rPr>
            <a:t>年</a:t>
          </a:r>
          <a:r>
            <a:rPr kumimoji="1" lang="en-US" altLang="ja-JP" sz="1100" b="0" i="0" baseline="0">
              <a:solidFill>
                <a:schemeClr val="dk1"/>
              </a:solidFill>
              <a:effectLst/>
              <a:latin typeface="+mn-lt"/>
              <a:ea typeface="+mn-ea"/>
              <a:cs typeface="+mn-cs"/>
            </a:rPr>
            <a:t>7</a:t>
          </a:r>
          <a:r>
            <a:rPr kumimoji="1" lang="ja-JP" altLang="ja-JP" sz="1100" b="0" i="0" baseline="0">
              <a:solidFill>
                <a:schemeClr val="dk1"/>
              </a:solidFill>
              <a:effectLst/>
              <a:latin typeface="+mn-lt"/>
              <a:ea typeface="+mn-ea"/>
              <a:cs typeface="+mn-cs"/>
            </a:rPr>
            <a:t>月豪雨災害復旧事業の償還や九島大橋整備事業の償還などにより、地方債残高は減となり（</a:t>
          </a:r>
          <a:r>
            <a:rPr kumimoji="1" lang="en-US" altLang="ja-JP" sz="1100" b="0" i="0" baseline="0">
              <a:solidFill>
                <a:schemeClr val="dk1"/>
              </a:solidFill>
              <a:effectLst/>
              <a:latin typeface="+mn-lt"/>
              <a:ea typeface="+mn-ea"/>
              <a:cs typeface="+mn-cs"/>
            </a:rPr>
            <a:t>4</a:t>
          </a:r>
          <a:r>
            <a:rPr kumimoji="1" lang="ja-JP" altLang="ja-JP" sz="1100" b="0" i="0" baseline="0">
              <a:solidFill>
                <a:schemeClr val="dk1"/>
              </a:solidFill>
              <a:effectLst/>
              <a:latin typeface="+mn-lt"/>
              <a:ea typeface="+mn-ea"/>
              <a:cs typeface="+mn-cs"/>
            </a:rPr>
            <a:t>年間で</a:t>
          </a:r>
          <a:r>
            <a:rPr kumimoji="1" lang="en-US" altLang="ja-JP" sz="1100" b="0" i="0" baseline="0">
              <a:solidFill>
                <a:schemeClr val="dk1"/>
              </a:solidFill>
              <a:effectLst/>
              <a:latin typeface="+mn-lt"/>
              <a:ea typeface="+mn-ea"/>
              <a:cs typeface="+mn-cs"/>
            </a:rPr>
            <a:t>3,046</a:t>
          </a:r>
          <a:r>
            <a:rPr kumimoji="1" lang="ja-JP" altLang="ja-JP" sz="1100" b="0" i="0" baseline="0">
              <a:solidFill>
                <a:schemeClr val="dk1"/>
              </a:solidFill>
              <a:effectLst/>
              <a:latin typeface="+mn-lt"/>
              <a:ea typeface="+mn-ea"/>
              <a:cs typeface="+mn-cs"/>
            </a:rPr>
            <a:t>百万円、</a:t>
          </a:r>
          <a:r>
            <a:rPr kumimoji="1" lang="en-US" altLang="ja-JP" sz="1100" b="0" i="0" baseline="0">
              <a:solidFill>
                <a:schemeClr val="dk1"/>
              </a:solidFill>
              <a:effectLst/>
              <a:latin typeface="+mn-lt"/>
              <a:ea typeface="+mn-ea"/>
              <a:cs typeface="+mn-cs"/>
            </a:rPr>
            <a:t>9.0</a:t>
          </a:r>
          <a:r>
            <a:rPr kumimoji="1" lang="ja-JP" altLang="ja-JP" sz="1100" b="0" i="0" baseline="0">
              <a:solidFill>
                <a:schemeClr val="dk1"/>
              </a:solidFill>
              <a:effectLst/>
              <a:latin typeface="+mn-lt"/>
              <a:ea typeface="+mn-ea"/>
              <a:cs typeface="+mn-cs"/>
            </a:rPr>
            <a:t>％減）指標は改善され、</a:t>
          </a:r>
          <a:r>
            <a:rPr kumimoji="1" lang="ja-JP" altLang="en-US" sz="1100" b="0" i="0" baseline="0">
              <a:solidFill>
                <a:schemeClr val="dk1"/>
              </a:solidFill>
              <a:effectLst/>
              <a:latin typeface="+mn-lt"/>
              <a:ea typeface="+mn-ea"/>
              <a:cs typeface="+mn-cs"/>
            </a:rPr>
            <a:t>将来負担率は</a:t>
          </a:r>
          <a:r>
            <a:rPr kumimoji="1" lang="ja-JP" altLang="ja-JP" sz="1100" b="0" i="0" baseline="0">
              <a:solidFill>
                <a:schemeClr val="dk1"/>
              </a:solidFill>
              <a:effectLst/>
              <a:latin typeface="+mn-lt"/>
              <a:ea typeface="+mn-ea"/>
              <a:cs typeface="+mn-cs"/>
            </a:rPr>
            <a:t>平成</a:t>
          </a:r>
          <a:r>
            <a:rPr kumimoji="1" lang="en-US" altLang="ja-JP" sz="1100" b="0" i="0" baseline="0">
              <a:solidFill>
                <a:schemeClr val="dk1"/>
              </a:solidFill>
              <a:effectLst/>
              <a:latin typeface="+mn-lt"/>
              <a:ea typeface="+mn-ea"/>
              <a:cs typeface="+mn-cs"/>
            </a:rPr>
            <a:t>27</a:t>
          </a:r>
          <a:r>
            <a:rPr kumimoji="1" lang="ja-JP" altLang="ja-JP" sz="1100" b="0" i="0" baseline="0">
              <a:solidFill>
                <a:schemeClr val="dk1"/>
              </a:solidFill>
              <a:effectLst/>
              <a:latin typeface="+mn-lt"/>
              <a:ea typeface="+mn-ea"/>
              <a:cs typeface="+mn-cs"/>
            </a:rPr>
            <a:t>年度から該当がない。</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しかしながら、引き続き新伊達博物館整備事業などの大規模事業が実施されることや、公共施設等の維持更新等に要する経費が増嵩する見込みであるため、中期的な指標の悪化が懸念される。よって、今後も義務的経費の削減などの行財政改革を進め、財政の健全化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164919</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6236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136996</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908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164919</xdr:rowOff>
    </xdr:from>
    <xdr:to>
      <xdr:col>81</xdr:col>
      <xdr:colOff>133350</xdr:colOff>
      <xdr:row>22</xdr:row>
      <xdr:rowOff>164919</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36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118248</xdr:rowOff>
    </xdr:from>
    <xdr:ext cx="762000" cy="259045"/>
    <xdr:sp macro="" textlink="">
      <xdr:nvSpPr>
        <xdr:cNvPr id="449" name="将来負担の状況平均値テキスト">
          <a:extLst>
            <a:ext uri="{FF2B5EF4-FFF2-40B4-BE49-F238E27FC236}">
              <a16:creationId xmlns:a16="http://schemas.microsoft.com/office/drawing/2014/main" id="{00000000-0008-0000-0300-0000C1010000}"/>
            </a:ext>
          </a:extLst>
        </xdr:cNvPr>
        <xdr:cNvSpPr txBox="1"/>
      </xdr:nvSpPr>
      <xdr:spPr>
        <a:xfrm>
          <a:off x="17106900" y="234709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146171</xdr:rowOff>
    </xdr:from>
    <xdr:to>
      <xdr:col>81</xdr:col>
      <xdr:colOff>95250</xdr:colOff>
      <xdr:row>14</xdr:row>
      <xdr:rowOff>76321</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967200" y="2375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38160</xdr:rowOff>
    </xdr:from>
    <xdr:to>
      <xdr:col>77</xdr:col>
      <xdr:colOff>95250</xdr:colOff>
      <xdr:row>13</xdr:row>
      <xdr:rowOff>139760</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129000" y="226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149937</xdr:rowOff>
    </xdr:from>
    <xdr:ext cx="7366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798800" y="20358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79526</xdr:rowOff>
    </xdr:from>
    <xdr:to>
      <xdr:col>73</xdr:col>
      <xdr:colOff>44450</xdr:colOff>
      <xdr:row>14</xdr:row>
      <xdr:rowOff>9676</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240000" y="2308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19853</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077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80433</xdr:rowOff>
    </xdr:from>
    <xdr:to>
      <xdr:col>68</xdr:col>
      <xdr:colOff>203200</xdr:colOff>
      <xdr:row>15</xdr:row>
      <xdr:rowOff>10583</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48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20760</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249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10100</xdr:rowOff>
    </xdr:from>
    <xdr:to>
      <xdr:col>64</xdr:col>
      <xdr:colOff>152400</xdr:colOff>
      <xdr:row>15</xdr:row>
      <xdr:rowOff>111700</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581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121877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350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愛媛県宇和島市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66,981
66,275
468.16
52,749,715
49,498,567
2,461,030
25,608,016
30,924,718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給与改定により職員の人件費が増加したが、</a:t>
          </a:r>
          <a:r>
            <a:rPr kumimoji="1" lang="ja-JP" altLang="ja-JP" sz="1100" b="0" i="0" baseline="0">
              <a:solidFill>
                <a:schemeClr val="dk1"/>
              </a:solidFill>
              <a:effectLst/>
              <a:latin typeface="+mn-lt"/>
              <a:ea typeface="+mn-ea"/>
              <a:cs typeface="+mn-cs"/>
            </a:rPr>
            <a:t>平成</a:t>
          </a:r>
          <a:r>
            <a:rPr kumimoji="1" lang="en-US" altLang="ja-JP" sz="1100" b="0" i="0" baseline="0">
              <a:solidFill>
                <a:schemeClr val="dk1"/>
              </a:solidFill>
              <a:effectLst/>
              <a:latin typeface="+mn-lt"/>
              <a:ea typeface="+mn-ea"/>
              <a:cs typeface="+mn-cs"/>
            </a:rPr>
            <a:t>29</a:t>
          </a:r>
          <a:r>
            <a:rPr kumimoji="1" lang="ja-JP" altLang="ja-JP" sz="1100" b="0" i="0" baseline="0">
              <a:solidFill>
                <a:schemeClr val="dk1"/>
              </a:solidFill>
              <a:effectLst/>
              <a:latin typeface="+mn-lt"/>
              <a:ea typeface="+mn-ea"/>
              <a:cs typeface="+mn-cs"/>
            </a:rPr>
            <a:t>年度まで継続的に取り組んできた定員適正化計画に基づく職員数の削減を実施してきた結果として、指標は類似団体平均を下回っている。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引き続き、市民サービスの低下を招かないような組織</a:t>
          </a:r>
          <a:r>
            <a:rPr kumimoji="1" lang="ja-JP" altLang="en-US" sz="1100" b="0" i="0" baseline="0">
              <a:solidFill>
                <a:schemeClr val="dk1"/>
              </a:solidFill>
              <a:effectLst/>
              <a:latin typeface="+mn-lt"/>
              <a:ea typeface="+mn-ea"/>
              <a:cs typeface="+mn-cs"/>
            </a:rPr>
            <a:t>編成</a:t>
          </a:r>
          <a:r>
            <a:rPr kumimoji="1" lang="ja-JP" altLang="ja-JP" sz="1100" b="0" i="0" baseline="0">
              <a:solidFill>
                <a:schemeClr val="dk1"/>
              </a:solidFill>
              <a:effectLst/>
              <a:latin typeface="+mn-lt"/>
              <a:ea typeface="+mn-ea"/>
              <a:cs typeface="+mn-cs"/>
            </a:rPr>
            <a:t>や事務の見直しに努め、人件費の抑制に努める。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153670</xdr:rowOff>
    </xdr:from>
    <xdr:to>
      <xdr:col>24</xdr:col>
      <xdr:colOff>25400</xdr:colOff>
      <xdr:row>40</xdr:row>
      <xdr:rowOff>104140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11520"/>
          <a:ext cx="0" cy="1150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76217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3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104140</xdr:rowOff>
    </xdr:from>
    <xdr:to>
      <xdr:col>24</xdr:col>
      <xdr:colOff>114300</xdr:colOff>
      <xdr:row>40</xdr:row>
      <xdr:rowOff>104140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962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68597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54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153670</xdr:rowOff>
    </xdr:from>
    <xdr:to>
      <xdr:col>24</xdr:col>
      <xdr:colOff>114300</xdr:colOff>
      <xdr:row>33</xdr:row>
      <xdr:rowOff>153670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11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130810</xdr:rowOff>
    </xdr:from>
    <xdr:to>
      <xdr:col>24</xdr:col>
      <xdr:colOff>25400</xdr:colOff>
      <xdr:row>36</xdr:row>
      <xdr:rowOff>165100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131560"/>
          <a:ext cx="8382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6367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50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34290</xdr:rowOff>
    </xdr:from>
    <xdr:to>
      <xdr:col>24</xdr:col>
      <xdr:colOff>76200</xdr:colOff>
      <xdr:row>37</xdr:row>
      <xdr:rowOff>135890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130810</xdr:rowOff>
    </xdr:from>
    <xdr:to>
      <xdr:col>19</xdr:col>
      <xdr:colOff>187325</xdr:colOff>
      <xdr:row>35</xdr:row>
      <xdr:rowOff>153670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1315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106680</xdr:rowOff>
    </xdr:from>
    <xdr:to>
      <xdr:col>20</xdr:col>
      <xdr:colOff>38100</xdr:colOff>
      <xdr:row>37</xdr:row>
      <xdr:rowOff>36830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21607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65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62230</xdr:rowOff>
    </xdr:from>
    <xdr:to>
      <xdr:col>15</xdr:col>
      <xdr:colOff>98425</xdr:colOff>
      <xdr:row>35</xdr:row>
      <xdr:rowOff>153670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0629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29227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62230</xdr:rowOff>
    </xdr:from>
    <xdr:to>
      <xdr:col>11</xdr:col>
      <xdr:colOff>9525</xdr:colOff>
      <xdr:row>36</xdr:row>
      <xdr:rowOff>27940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06298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60960</xdr:rowOff>
    </xdr:from>
    <xdr:to>
      <xdr:col>11</xdr:col>
      <xdr:colOff>60325</xdr:colOff>
      <xdr:row>36</xdr:row>
      <xdr:rowOff>162560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147337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1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26670</xdr:rowOff>
    </xdr:from>
    <xdr:to>
      <xdr:col>6</xdr:col>
      <xdr:colOff>171450</xdr:colOff>
      <xdr:row>37</xdr:row>
      <xdr:rowOff>128270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70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113047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5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114300</xdr:rowOff>
    </xdr:from>
    <xdr:to>
      <xdr:col>24</xdr:col>
      <xdr:colOff>76200</xdr:colOff>
      <xdr:row>37</xdr:row>
      <xdr:rowOff>44450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130827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80010</xdr:rowOff>
    </xdr:from>
    <xdr:to>
      <xdr:col>20</xdr:col>
      <xdr:colOff>38100</xdr:colOff>
      <xdr:row>36</xdr:row>
      <xdr:rowOff>10160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08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20337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849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102870</xdr:rowOff>
    </xdr:from>
    <xdr:to>
      <xdr:col>15</xdr:col>
      <xdr:colOff>149225</xdr:colOff>
      <xdr:row>36</xdr:row>
      <xdr:rowOff>33020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0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43197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87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11430</xdr:rowOff>
    </xdr:from>
    <xdr:to>
      <xdr:col>11</xdr:col>
      <xdr:colOff>60325</xdr:colOff>
      <xdr:row>35</xdr:row>
      <xdr:rowOff>113030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1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123207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78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148590</xdr:rowOff>
    </xdr:from>
    <xdr:to>
      <xdr:col>6</xdr:col>
      <xdr:colOff>171450</xdr:colOff>
      <xdr:row>36</xdr:row>
      <xdr:rowOff>78740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4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88917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91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年度より学校給食費を公会計化したことにより需用費が増加し、前年度より悪化したが、</a:t>
          </a:r>
          <a:r>
            <a:rPr kumimoji="1" lang="ja-JP" altLang="ja-JP" sz="1100" b="0" i="0" baseline="0">
              <a:solidFill>
                <a:schemeClr val="dk1"/>
              </a:solidFill>
              <a:effectLst/>
              <a:latin typeface="+mn-lt"/>
              <a:ea typeface="+mn-ea"/>
              <a:cs typeface="+mn-cs"/>
            </a:rPr>
            <a:t>事務事業の効率化の取り組みなどにより、類似団体平均を下回る状況が続いている。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しかしながら、今後、物価高、人件費の高騰により</a:t>
          </a:r>
          <a:r>
            <a:rPr kumimoji="1" lang="ja-JP" altLang="ja-JP" sz="1100" b="0" i="0" baseline="0">
              <a:solidFill>
                <a:schemeClr val="dk1"/>
              </a:solidFill>
              <a:effectLst/>
              <a:latin typeface="+mn-lt"/>
              <a:ea typeface="+mn-ea"/>
              <a:cs typeface="+mn-cs"/>
            </a:rPr>
            <a:t>、指標の上昇が見込まれる</a:t>
          </a:r>
          <a:r>
            <a:rPr kumimoji="1" lang="ja-JP" altLang="en-US" sz="1100" b="0" i="0" baseline="0">
              <a:solidFill>
                <a:schemeClr val="dk1"/>
              </a:solidFill>
              <a:effectLst/>
              <a:latin typeface="+mn-lt"/>
              <a:ea typeface="+mn-ea"/>
              <a:cs typeface="+mn-cs"/>
            </a:rPr>
            <a:t>ため</a:t>
          </a:r>
          <a:r>
            <a:rPr kumimoji="1" lang="ja-JP" altLang="ja-JP" sz="1100" b="0" i="0" baseline="0">
              <a:solidFill>
                <a:schemeClr val="dk1"/>
              </a:solidFill>
              <a:effectLst/>
              <a:latin typeface="+mn-lt"/>
              <a:ea typeface="+mn-ea"/>
              <a:cs typeface="+mn-cs"/>
            </a:rPr>
            <a:t>、行政の簡素化・効率化を進め、現水準の維持に努める。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19050</xdr:rowOff>
    </xdr:from>
    <xdr:to>
      <xdr:col>82</xdr:col>
      <xdr:colOff>107950</xdr:colOff>
      <xdr:row>21</xdr:row>
      <xdr:rowOff>95250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47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67327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6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95250</xdr:rowOff>
    </xdr:from>
    <xdr:to>
      <xdr:col>82</xdr:col>
      <xdr:colOff>196850</xdr:colOff>
      <xdr:row>21</xdr:row>
      <xdr:rowOff>95250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9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105427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9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19050</xdr:rowOff>
    </xdr:from>
    <xdr:to>
      <xdr:col>82</xdr:col>
      <xdr:colOff>196850</xdr:colOff>
      <xdr:row>13</xdr:row>
      <xdr:rowOff>19050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4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6350</xdr:rowOff>
    </xdr:from>
    <xdr:to>
      <xdr:col>82</xdr:col>
      <xdr:colOff>107950</xdr:colOff>
      <xdr:row>13</xdr:row>
      <xdr:rowOff>146050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235200"/>
          <a:ext cx="8382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162577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05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19050</xdr:rowOff>
    </xdr:from>
    <xdr:to>
      <xdr:col>82</xdr:col>
      <xdr:colOff>158750</xdr:colOff>
      <xdr:row>17</xdr:row>
      <xdr:rowOff>120650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12</xdr:row>
      <xdr:rowOff>152400</xdr:rowOff>
    </xdr:from>
    <xdr:to>
      <xdr:col>78</xdr:col>
      <xdr:colOff>69850</xdr:colOff>
      <xdr:row>13</xdr:row>
      <xdr:rowOff>6350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2098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152400</xdr:rowOff>
    </xdr:from>
    <xdr:to>
      <xdr:col>78</xdr:col>
      <xdr:colOff>120650</xdr:colOff>
      <xdr:row>17</xdr:row>
      <xdr:rowOff>82550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67327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98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12</xdr:row>
      <xdr:rowOff>101600</xdr:rowOff>
    </xdr:from>
    <xdr:to>
      <xdr:col>73</xdr:col>
      <xdr:colOff>180975</xdr:colOff>
      <xdr:row>12</xdr:row>
      <xdr:rowOff>152400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1590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114300</xdr:rowOff>
    </xdr:from>
    <xdr:to>
      <xdr:col>74</xdr:col>
      <xdr:colOff>31750</xdr:colOff>
      <xdr:row>17</xdr:row>
      <xdr:rowOff>44450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29227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12</xdr:row>
      <xdr:rowOff>101600</xdr:rowOff>
    </xdr:from>
    <xdr:to>
      <xdr:col>69</xdr:col>
      <xdr:colOff>92075</xdr:colOff>
      <xdr:row>12</xdr:row>
      <xdr:rowOff>139700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1590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120650</xdr:rowOff>
    </xdr:from>
    <xdr:to>
      <xdr:col>69</xdr:col>
      <xdr:colOff>142875</xdr:colOff>
      <xdr:row>16</xdr:row>
      <xdr:rowOff>50800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69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35577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77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12700</xdr:rowOff>
    </xdr:from>
    <xdr:to>
      <xdr:col>65</xdr:col>
      <xdr:colOff>53975</xdr:colOff>
      <xdr:row>16</xdr:row>
      <xdr:rowOff>114300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75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99077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84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95250</xdr:rowOff>
    </xdr:from>
    <xdr:to>
      <xdr:col>82</xdr:col>
      <xdr:colOff>158750</xdr:colOff>
      <xdr:row>14</xdr:row>
      <xdr:rowOff>25400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32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12</xdr:row>
      <xdr:rowOff>111777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12</xdr:row>
      <xdr:rowOff>127000</xdr:rowOff>
    </xdr:from>
    <xdr:to>
      <xdr:col>78</xdr:col>
      <xdr:colOff>120650</xdr:colOff>
      <xdr:row>13</xdr:row>
      <xdr:rowOff>57150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18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11</xdr:row>
      <xdr:rowOff>67327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1953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12</xdr:row>
      <xdr:rowOff>101600</xdr:rowOff>
    </xdr:from>
    <xdr:to>
      <xdr:col>74</xdr:col>
      <xdr:colOff>31750</xdr:colOff>
      <xdr:row>13</xdr:row>
      <xdr:rowOff>31750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15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11</xdr:row>
      <xdr:rowOff>41927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192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12</xdr:row>
      <xdr:rowOff>50800</xdr:rowOff>
    </xdr:from>
    <xdr:to>
      <xdr:col>69</xdr:col>
      <xdr:colOff>142875</xdr:colOff>
      <xdr:row>12</xdr:row>
      <xdr:rowOff>152400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1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10</xdr:row>
      <xdr:rowOff>162577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187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12</xdr:row>
      <xdr:rowOff>88900</xdr:rowOff>
    </xdr:from>
    <xdr:to>
      <xdr:col>65</xdr:col>
      <xdr:colOff>53975</xdr:colOff>
      <xdr:row>13</xdr:row>
      <xdr:rowOff>19050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14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11</xdr:row>
      <xdr:rowOff>29227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191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教育・保育給付</a:t>
          </a:r>
          <a:r>
            <a:rPr kumimoji="1" lang="ja-JP" altLang="ja-JP" sz="1100" b="0" i="0" baseline="0">
              <a:solidFill>
                <a:schemeClr val="dk1"/>
              </a:solidFill>
              <a:effectLst/>
              <a:latin typeface="+mn-lt"/>
              <a:ea typeface="+mn-ea"/>
              <a:cs typeface="+mn-cs"/>
            </a:rPr>
            <a:t>における</a:t>
          </a:r>
          <a:r>
            <a:rPr kumimoji="1" lang="ja-JP" altLang="en-US" sz="1100" b="0" i="0" baseline="0">
              <a:solidFill>
                <a:schemeClr val="dk1"/>
              </a:solidFill>
              <a:effectLst/>
              <a:latin typeface="+mn-lt"/>
              <a:ea typeface="+mn-ea"/>
              <a:cs typeface="+mn-cs"/>
            </a:rPr>
            <a:t>施設給付費等</a:t>
          </a:r>
          <a:r>
            <a:rPr kumimoji="1" lang="ja-JP" altLang="ja-JP" sz="1100" b="0" i="0" baseline="0">
              <a:solidFill>
                <a:schemeClr val="dk1"/>
              </a:solidFill>
              <a:effectLst/>
              <a:latin typeface="+mn-lt"/>
              <a:ea typeface="+mn-ea"/>
              <a:cs typeface="+mn-cs"/>
            </a:rPr>
            <a:t>が</a:t>
          </a:r>
          <a:r>
            <a:rPr kumimoji="1" lang="ja-JP" altLang="en-US" sz="1100" b="0" i="0" baseline="0">
              <a:solidFill>
                <a:schemeClr val="dk1"/>
              </a:solidFill>
              <a:effectLst/>
              <a:latin typeface="+mn-lt"/>
              <a:ea typeface="+mn-ea"/>
              <a:cs typeface="+mn-cs"/>
            </a:rPr>
            <a:t>増加</a:t>
          </a:r>
          <a:r>
            <a:rPr kumimoji="1" lang="ja-JP" altLang="ja-JP" sz="1100" b="0" i="0" baseline="0">
              <a:solidFill>
                <a:schemeClr val="dk1"/>
              </a:solidFill>
              <a:effectLst/>
              <a:latin typeface="+mn-lt"/>
              <a:ea typeface="+mn-ea"/>
              <a:cs typeface="+mn-cs"/>
            </a:rPr>
            <a:t>となったこと等により前年度より悪化しているものの、依然として類似団体平均を下回っている。今後は、全国平均を上回る高齢化率（令和</a:t>
          </a:r>
          <a:r>
            <a:rPr kumimoji="1" lang="en-US" altLang="ja-JP" sz="1100" b="0" i="0" baseline="0">
              <a:solidFill>
                <a:schemeClr val="dk1"/>
              </a:solidFill>
              <a:effectLst/>
              <a:latin typeface="+mn-lt"/>
              <a:ea typeface="+mn-ea"/>
              <a:cs typeface="+mn-cs"/>
            </a:rPr>
            <a:t>7</a:t>
          </a:r>
          <a:r>
            <a:rPr kumimoji="1" lang="ja-JP" altLang="ja-JP" sz="1100" b="0" i="0" baseline="0">
              <a:solidFill>
                <a:schemeClr val="dk1"/>
              </a:solidFill>
              <a:effectLst/>
              <a:latin typeface="+mn-lt"/>
              <a:ea typeface="+mn-ea"/>
              <a:cs typeface="+mn-cs"/>
            </a:rPr>
            <a:t>年</a:t>
          </a:r>
          <a:r>
            <a:rPr kumimoji="1" lang="en-US" altLang="ja-JP" sz="1100" b="0" i="0" baseline="0">
              <a:solidFill>
                <a:schemeClr val="dk1"/>
              </a:solidFill>
              <a:effectLst/>
              <a:latin typeface="+mn-lt"/>
              <a:ea typeface="+mn-ea"/>
              <a:cs typeface="+mn-cs"/>
            </a:rPr>
            <a:t>1</a:t>
          </a:r>
          <a:r>
            <a:rPr kumimoji="1" lang="ja-JP" altLang="ja-JP" sz="1100" b="0" i="0" baseline="0">
              <a:solidFill>
                <a:schemeClr val="dk1"/>
              </a:solidFill>
              <a:effectLst/>
              <a:latin typeface="+mn-lt"/>
              <a:ea typeface="+mn-ea"/>
              <a:cs typeface="+mn-cs"/>
            </a:rPr>
            <a:t>月</a:t>
          </a:r>
          <a:r>
            <a:rPr kumimoji="1" lang="en-US" altLang="ja-JP" sz="1100" b="0" i="0" baseline="0">
              <a:solidFill>
                <a:schemeClr val="dk1"/>
              </a:solidFill>
              <a:effectLst/>
              <a:latin typeface="+mn-lt"/>
              <a:ea typeface="+mn-ea"/>
              <a:cs typeface="+mn-cs"/>
            </a:rPr>
            <a:t>1</a:t>
          </a:r>
          <a:r>
            <a:rPr kumimoji="1" lang="ja-JP" altLang="ja-JP" sz="1100" b="0" i="0" baseline="0">
              <a:solidFill>
                <a:schemeClr val="dk1"/>
              </a:solidFill>
              <a:effectLst/>
              <a:latin typeface="+mn-lt"/>
              <a:ea typeface="+mn-ea"/>
              <a:cs typeface="+mn-cs"/>
            </a:rPr>
            <a:t>日</a:t>
          </a:r>
          <a:r>
            <a:rPr kumimoji="1" lang="en-US" altLang="ja-JP" sz="1100" b="0" i="0" baseline="0">
              <a:solidFill>
                <a:schemeClr val="dk1"/>
              </a:solidFill>
              <a:effectLst/>
              <a:latin typeface="+mn-lt"/>
              <a:ea typeface="+mn-ea"/>
              <a:cs typeface="+mn-cs"/>
            </a:rPr>
            <a:t>41.2</a:t>
          </a:r>
          <a:r>
            <a:rPr kumimoji="1" lang="ja-JP" altLang="ja-JP" sz="1100" b="0" i="0" baseline="0">
              <a:solidFill>
                <a:schemeClr val="dk1"/>
              </a:solidFill>
              <a:effectLst/>
              <a:latin typeface="+mn-lt"/>
              <a:ea typeface="+mn-ea"/>
              <a:cs typeface="+mn-cs"/>
            </a:rPr>
            <a:t>％）などの影響により</a:t>
          </a:r>
          <a:r>
            <a:rPr lang="ja-JP" altLang="ja-JP" sz="1100" b="0" i="0" baseline="0">
              <a:solidFill>
                <a:schemeClr val="dk1"/>
              </a:solidFill>
              <a:effectLst/>
              <a:latin typeface="+mn-lt"/>
              <a:ea typeface="+mn-ea"/>
              <a:cs typeface="+mn-cs"/>
            </a:rPr>
            <a:t>扶助費の増加</a:t>
          </a:r>
          <a:r>
            <a:rPr kumimoji="1" lang="ja-JP" altLang="ja-JP" sz="1100" b="0" i="0" baseline="0">
              <a:solidFill>
                <a:schemeClr val="dk1"/>
              </a:solidFill>
              <a:effectLst/>
              <a:latin typeface="+mn-lt"/>
              <a:ea typeface="+mn-ea"/>
              <a:cs typeface="+mn-cs"/>
            </a:rPr>
            <a:t>が懸念されるため、引き続き、行政の簡素化・効率化による他の経常経費の抑制･削減に努める。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78994</xdr:rowOff>
    </xdr:from>
    <xdr:to>
      <xdr:col>24</xdr:col>
      <xdr:colOff>25400</xdr:colOff>
      <xdr:row>61</xdr:row>
      <xdr:rowOff>124714</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165844"/>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96791</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55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124714</xdr:rowOff>
    </xdr:from>
    <xdr:to>
      <xdr:col>24</xdr:col>
      <xdr:colOff>114300</xdr:colOff>
      <xdr:row>61</xdr:row>
      <xdr:rowOff>124714</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583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165371</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909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78994</xdr:rowOff>
    </xdr:from>
    <xdr:to>
      <xdr:col>24</xdr:col>
      <xdr:colOff>114300</xdr:colOff>
      <xdr:row>53</xdr:row>
      <xdr:rowOff>78994</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165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19558</xdr:rowOff>
    </xdr:from>
    <xdr:to>
      <xdr:col>24</xdr:col>
      <xdr:colOff>25400</xdr:colOff>
      <xdr:row>55</xdr:row>
      <xdr:rowOff>83566</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449308"/>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96283</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5260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124206</xdr:rowOff>
    </xdr:from>
    <xdr:to>
      <xdr:col>24</xdr:col>
      <xdr:colOff>76200</xdr:colOff>
      <xdr:row>56</xdr:row>
      <xdr:rowOff>54356</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154432</xdr:rowOff>
    </xdr:from>
    <xdr:to>
      <xdr:col>19</xdr:col>
      <xdr:colOff>187325</xdr:colOff>
      <xdr:row>55</xdr:row>
      <xdr:rowOff>19558</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41273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96774</xdr:rowOff>
    </xdr:from>
    <xdr:to>
      <xdr:col>20</xdr:col>
      <xdr:colOff>38100</xdr:colOff>
      <xdr:row>56</xdr:row>
      <xdr:rowOff>26924</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52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11701</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6129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154432</xdr:rowOff>
    </xdr:from>
    <xdr:to>
      <xdr:col>15</xdr:col>
      <xdr:colOff>98425</xdr:colOff>
      <xdr:row>54</xdr:row>
      <xdr:rowOff>163576</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2209800" y="941273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155719</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108712</xdr:rowOff>
    </xdr:from>
    <xdr:to>
      <xdr:col>11</xdr:col>
      <xdr:colOff>9525</xdr:colOff>
      <xdr:row>54</xdr:row>
      <xdr:rowOff>163576</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1320800" y="936701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51054</xdr:rowOff>
    </xdr:from>
    <xdr:to>
      <xdr:col>11</xdr:col>
      <xdr:colOff>60325</xdr:colOff>
      <xdr:row>55</xdr:row>
      <xdr:rowOff>152654</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480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137431</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567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151638</xdr:rowOff>
    </xdr:from>
    <xdr:to>
      <xdr:col>6</xdr:col>
      <xdr:colOff>171450</xdr:colOff>
      <xdr:row>56</xdr:row>
      <xdr:rowOff>81788</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581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66565</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667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32766</xdr:rowOff>
    </xdr:from>
    <xdr:to>
      <xdr:col>24</xdr:col>
      <xdr:colOff>76200</xdr:colOff>
      <xdr:row>55</xdr:row>
      <xdr:rowOff>134366</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462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49293</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307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140208</xdr:rowOff>
    </xdr:from>
    <xdr:to>
      <xdr:col>20</xdr:col>
      <xdr:colOff>38100</xdr:colOff>
      <xdr:row>55</xdr:row>
      <xdr:rowOff>70358</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398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80535</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1673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103632</xdr:rowOff>
    </xdr:from>
    <xdr:to>
      <xdr:col>15</xdr:col>
      <xdr:colOff>149225</xdr:colOff>
      <xdr:row>55</xdr:row>
      <xdr:rowOff>33782</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361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43959</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130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112776</xdr:rowOff>
    </xdr:from>
    <xdr:to>
      <xdr:col>11</xdr:col>
      <xdr:colOff>60325</xdr:colOff>
      <xdr:row>55</xdr:row>
      <xdr:rowOff>42926</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371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53103</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139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57912</xdr:rowOff>
    </xdr:from>
    <xdr:to>
      <xdr:col>6</xdr:col>
      <xdr:colOff>171450</xdr:colOff>
      <xdr:row>54</xdr:row>
      <xdr:rowOff>159512</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316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169689</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085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年度より</a:t>
          </a:r>
          <a:r>
            <a:rPr kumimoji="1" lang="ja-JP" altLang="en-US" sz="1100" b="0" i="0" baseline="0">
              <a:solidFill>
                <a:schemeClr val="dk1"/>
              </a:solidFill>
              <a:effectLst/>
              <a:latin typeface="+mn-lt"/>
              <a:ea typeface="+mn-ea"/>
              <a:cs typeface="+mn-cs"/>
            </a:rPr>
            <a:t>小規模下水道事業特別会計、介護保険事業特別会計</a:t>
          </a:r>
          <a:r>
            <a:rPr kumimoji="1" lang="ja-JP" altLang="ja-JP" sz="1100" b="0" i="0" baseline="0">
              <a:solidFill>
                <a:schemeClr val="dk1"/>
              </a:solidFill>
              <a:effectLst/>
              <a:latin typeface="+mn-lt"/>
              <a:ea typeface="+mn-ea"/>
              <a:cs typeface="+mn-cs"/>
            </a:rPr>
            <a:t>が法適化した</a:t>
          </a:r>
          <a:r>
            <a:rPr kumimoji="1" lang="ja-JP" altLang="en-US" sz="1100" b="0" i="0" baseline="0">
              <a:solidFill>
                <a:schemeClr val="dk1"/>
              </a:solidFill>
              <a:effectLst/>
              <a:latin typeface="+mn-lt"/>
              <a:ea typeface="+mn-ea"/>
              <a:cs typeface="+mn-cs"/>
            </a:rPr>
            <a:t>が、後期高齢者医療特別会計等への</a:t>
          </a:r>
          <a:r>
            <a:rPr kumimoji="1" lang="ja-JP" altLang="ja-JP" sz="1100" b="0" i="0" baseline="0">
              <a:solidFill>
                <a:schemeClr val="dk1"/>
              </a:solidFill>
              <a:effectLst/>
              <a:latin typeface="+mn-lt"/>
              <a:ea typeface="+mn-ea"/>
              <a:cs typeface="+mn-cs"/>
            </a:rPr>
            <a:t>繰出金が</a:t>
          </a:r>
          <a:r>
            <a:rPr kumimoji="1" lang="ja-JP" altLang="en-US" sz="1100" b="0" i="0" baseline="0">
              <a:solidFill>
                <a:schemeClr val="dk1"/>
              </a:solidFill>
              <a:effectLst/>
              <a:latin typeface="+mn-lt"/>
              <a:ea typeface="+mn-ea"/>
              <a:cs typeface="+mn-cs"/>
            </a:rPr>
            <a:t>増加したことにより</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前年度と同程度となった。</a:t>
          </a:r>
          <a:endParaRPr kumimoji="1" lang="en-US" altLang="ja-JP" sz="1100" b="0" i="0" baseline="0">
            <a:solidFill>
              <a:schemeClr val="dk1"/>
            </a:solidFill>
            <a:effectLst/>
            <a:latin typeface="+mn-lt"/>
            <a:ea typeface="+mn-ea"/>
            <a:cs typeface="+mn-cs"/>
          </a:endParaRPr>
        </a:p>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今後、特別会計における独立採算の原則に立ち返り、料金などの適正化を図ることなどにより、税収を主な財源とする普通会計の負担額を減らしていくよう努める。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69850</xdr:rowOff>
    </xdr:from>
    <xdr:to>
      <xdr:col>82</xdr:col>
      <xdr:colOff>107950</xdr:colOff>
      <xdr:row>60</xdr:row>
      <xdr:rowOff>88900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6510000" y="89852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60977</xdr:rowOff>
    </xdr:from>
    <xdr:ext cx="762000" cy="259045"/>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65989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88900</xdr:rowOff>
    </xdr:from>
    <xdr:to>
      <xdr:col>82</xdr:col>
      <xdr:colOff>196850</xdr:colOff>
      <xdr:row>60</xdr:row>
      <xdr:rowOff>88900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10375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156227</xdr:rowOff>
    </xdr:from>
    <xdr:ext cx="762000" cy="259045"/>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6598900" y="8728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69850</xdr:rowOff>
    </xdr:from>
    <xdr:to>
      <xdr:col>82</xdr:col>
      <xdr:colOff>196850</xdr:colOff>
      <xdr:row>52</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8985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69850</xdr:rowOff>
    </xdr:from>
    <xdr:to>
      <xdr:col>82</xdr:col>
      <xdr:colOff>107950</xdr:colOff>
      <xdr:row>55</xdr:row>
      <xdr:rowOff>69850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5671800" y="94996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29227</xdr:rowOff>
    </xdr:from>
    <xdr:ext cx="762000" cy="259045"/>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6598900" y="9630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57150</xdr:rowOff>
    </xdr:from>
    <xdr:to>
      <xdr:col>82</xdr:col>
      <xdr:colOff>158750</xdr:colOff>
      <xdr:row>56</xdr:row>
      <xdr:rowOff>158750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64592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54</xdr:row>
      <xdr:rowOff>165100</xdr:rowOff>
    </xdr:from>
    <xdr:to>
      <xdr:col>78</xdr:col>
      <xdr:colOff>69850</xdr:colOff>
      <xdr:row>55</xdr:row>
      <xdr:rowOff>69850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4782800" y="94234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76200</xdr:rowOff>
    </xdr:from>
    <xdr:to>
      <xdr:col>78</xdr:col>
      <xdr:colOff>120650</xdr:colOff>
      <xdr:row>57</xdr:row>
      <xdr:rowOff>6350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621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162577</xdr:rowOff>
    </xdr:from>
    <xdr:ext cx="7366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5290800" y="9763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54</xdr:row>
      <xdr:rowOff>165100</xdr:rowOff>
    </xdr:from>
    <xdr:to>
      <xdr:col>73</xdr:col>
      <xdr:colOff>180975</xdr:colOff>
      <xdr:row>54</xdr:row>
      <xdr:rowOff>165100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3893800" y="9423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19050</xdr:rowOff>
    </xdr:from>
    <xdr:to>
      <xdr:col>74</xdr:col>
      <xdr:colOff>31750</xdr:colOff>
      <xdr:row>56</xdr:row>
      <xdr:rowOff>120650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4732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105427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4401800" y="970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54</xdr:row>
      <xdr:rowOff>165100</xdr:rowOff>
    </xdr:from>
    <xdr:to>
      <xdr:col>69</xdr:col>
      <xdr:colOff>92075</xdr:colOff>
      <xdr:row>55</xdr:row>
      <xdr:rowOff>88900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3004800" y="942340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133350</xdr:rowOff>
    </xdr:from>
    <xdr:to>
      <xdr:col>69</xdr:col>
      <xdr:colOff>142875</xdr:colOff>
      <xdr:row>56</xdr:row>
      <xdr:rowOff>63500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3843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48277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512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19050</xdr:rowOff>
    </xdr:from>
    <xdr:to>
      <xdr:col>65</xdr:col>
      <xdr:colOff>53975</xdr:colOff>
      <xdr:row>56</xdr:row>
      <xdr:rowOff>120650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954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105427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623800" y="970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19050</xdr:rowOff>
    </xdr:from>
    <xdr:to>
      <xdr:col>82</xdr:col>
      <xdr:colOff>158750</xdr:colOff>
      <xdr:row>55</xdr:row>
      <xdr:rowOff>120650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64592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35577</xdr:rowOff>
    </xdr:from>
    <xdr:ext cx="762000" cy="259045"/>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6598900" y="929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19050</xdr:rowOff>
    </xdr:from>
    <xdr:to>
      <xdr:col>78</xdr:col>
      <xdr:colOff>120650</xdr:colOff>
      <xdr:row>55</xdr:row>
      <xdr:rowOff>120650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621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130827</xdr:rowOff>
    </xdr:from>
    <xdr:ext cx="7366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290800" y="921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114300</xdr:rowOff>
    </xdr:from>
    <xdr:to>
      <xdr:col>74</xdr:col>
      <xdr:colOff>31750</xdr:colOff>
      <xdr:row>55</xdr:row>
      <xdr:rowOff>44450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7320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54627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401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54</xdr:row>
      <xdr:rowOff>114300</xdr:rowOff>
    </xdr:from>
    <xdr:to>
      <xdr:col>69</xdr:col>
      <xdr:colOff>142875</xdr:colOff>
      <xdr:row>55</xdr:row>
      <xdr:rowOff>44450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8430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54627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512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38100</xdr:rowOff>
    </xdr:from>
    <xdr:to>
      <xdr:col>65</xdr:col>
      <xdr:colOff>53975</xdr:colOff>
      <xdr:row>55</xdr:row>
      <xdr:rowOff>139700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954000" y="946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149877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62380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一部事務組合、市立３病院及び下水道事業への負担金が多額になっていることにより、類似団体平均を上回る状況が続いている。</a:t>
          </a:r>
          <a:endParaRPr lang="ja-JP" altLang="ja-JP">
            <a:effectLst/>
          </a:endParaRPr>
        </a:p>
        <a:p>
          <a:pPr eaLnBrk="1" fontAlgn="auto" latinLnBrk="0" hangingPunct="1"/>
          <a:r>
            <a:rPr kumimoji="1" lang="ja-JP" altLang="ja-JP" sz="1100" b="0" i="0" baseline="0">
              <a:solidFill>
                <a:schemeClr val="dk1"/>
              </a:solidFill>
              <a:effectLst/>
              <a:latin typeface="+mn-lt"/>
              <a:ea typeface="+mn-ea"/>
              <a:cs typeface="+mn-cs"/>
            </a:rPr>
            <a:t>　各種団体への補助金については、効率的・効果的な運用を図るため、統一的な基準に基づく客観的な審査を行い、引き続き整理適正化に努める。</a:t>
          </a:r>
          <a:endParaRPr lang="ja-JP" altLang="ja-JP">
            <a:effectLst/>
          </a:endParaRP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98425</xdr:rowOff>
    </xdr:from>
    <xdr:to>
      <xdr:col>82</xdr:col>
      <xdr:colOff>107950</xdr:colOff>
      <xdr:row>41</xdr:row>
      <xdr:rowOff>46990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6510000" y="592772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299" name="補助費等最小値テキスト">
          <a:extLst>
            <a:ext uri="{FF2B5EF4-FFF2-40B4-BE49-F238E27FC236}">
              <a16:creationId xmlns:a16="http://schemas.microsoft.com/office/drawing/2014/main" id="{00000000-0008-0000-0400-00002B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13352</xdr:rowOff>
    </xdr:from>
    <xdr:ext cx="762000" cy="259045"/>
    <xdr:sp macro="" textlink="">
      <xdr:nvSpPr>
        <xdr:cNvPr id="301" name="補助費等最大値テキスト">
          <a:extLst>
            <a:ext uri="{FF2B5EF4-FFF2-40B4-BE49-F238E27FC236}">
              <a16:creationId xmlns:a16="http://schemas.microsoft.com/office/drawing/2014/main" id="{00000000-0008-0000-0400-00002D010000}"/>
            </a:ext>
          </a:extLst>
        </xdr:cNvPr>
        <xdr:cNvSpPr txBox="1"/>
      </xdr:nvSpPr>
      <xdr:spPr>
        <a:xfrm>
          <a:off x="16598900" y="5671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98425</xdr:rowOff>
    </xdr:from>
    <xdr:to>
      <xdr:col>82</xdr:col>
      <xdr:colOff>196850</xdr:colOff>
      <xdr:row>34</xdr:row>
      <xdr:rowOff>98425</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592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40</xdr:row>
      <xdr:rowOff>6985</xdr:rowOff>
    </xdr:from>
    <xdr:to>
      <xdr:col>82</xdr:col>
      <xdr:colOff>107950</xdr:colOff>
      <xdr:row>40</xdr:row>
      <xdr:rowOff>29845</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5671800" y="6864985"/>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12717</xdr:rowOff>
    </xdr:from>
    <xdr:ext cx="762000" cy="259045"/>
    <xdr:sp macro="" textlink="">
      <xdr:nvSpPr>
        <xdr:cNvPr id="304" name="補助費等平均値テキスト">
          <a:extLst>
            <a:ext uri="{FF2B5EF4-FFF2-40B4-BE49-F238E27FC236}">
              <a16:creationId xmlns:a16="http://schemas.microsoft.com/office/drawing/2014/main" id="{00000000-0008-0000-0400-000030010000}"/>
            </a:ext>
          </a:extLst>
        </xdr:cNvPr>
        <xdr:cNvSpPr txBox="1"/>
      </xdr:nvSpPr>
      <xdr:spPr>
        <a:xfrm>
          <a:off x="16598900" y="63563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167640</xdr:rowOff>
    </xdr:from>
    <xdr:to>
      <xdr:col>82</xdr:col>
      <xdr:colOff>158750</xdr:colOff>
      <xdr:row>38</xdr:row>
      <xdr:rowOff>97790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6459200" y="651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40</xdr:row>
      <xdr:rowOff>6985</xdr:rowOff>
    </xdr:from>
    <xdr:to>
      <xdr:col>78</xdr:col>
      <xdr:colOff>69850</xdr:colOff>
      <xdr:row>40</xdr:row>
      <xdr:rowOff>18415</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4782800" y="686498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161925</xdr:rowOff>
    </xdr:from>
    <xdr:to>
      <xdr:col>78</xdr:col>
      <xdr:colOff>120650</xdr:colOff>
      <xdr:row>38</xdr:row>
      <xdr:rowOff>92075</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621000" y="650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102252</xdr:rowOff>
    </xdr:from>
    <xdr:ext cx="7366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290800" y="62744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40</xdr:row>
      <xdr:rowOff>18415</xdr:rowOff>
    </xdr:from>
    <xdr:to>
      <xdr:col>73</xdr:col>
      <xdr:colOff>180975</xdr:colOff>
      <xdr:row>40</xdr:row>
      <xdr:rowOff>41275</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3893800" y="687641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139065</xdr:rowOff>
    </xdr:from>
    <xdr:to>
      <xdr:col>74</xdr:col>
      <xdr:colOff>31750</xdr:colOff>
      <xdr:row>38</xdr:row>
      <xdr:rowOff>69215</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32000" y="648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79392</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401800" y="6251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40</xdr:row>
      <xdr:rowOff>1270</xdr:rowOff>
    </xdr:from>
    <xdr:to>
      <xdr:col>69</xdr:col>
      <xdr:colOff>92075</xdr:colOff>
      <xdr:row>40</xdr:row>
      <xdr:rowOff>41275</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3004800" y="685927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133350</xdr:rowOff>
    </xdr:from>
    <xdr:to>
      <xdr:col>69</xdr:col>
      <xdr:colOff>142875</xdr:colOff>
      <xdr:row>38</xdr:row>
      <xdr:rowOff>63500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38430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73677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512800" y="624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127635</xdr:rowOff>
    </xdr:from>
    <xdr:to>
      <xdr:col>65</xdr:col>
      <xdr:colOff>53975</xdr:colOff>
      <xdr:row>38</xdr:row>
      <xdr:rowOff>57785</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954000" y="647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67962</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623800" y="6240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150495</xdr:rowOff>
    </xdr:from>
    <xdr:to>
      <xdr:col>82</xdr:col>
      <xdr:colOff>158750</xdr:colOff>
      <xdr:row>40</xdr:row>
      <xdr:rowOff>80645</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6459200" y="6837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122572</xdr:rowOff>
    </xdr:from>
    <xdr:ext cx="762000" cy="259045"/>
    <xdr:sp macro="" textlink="">
      <xdr:nvSpPr>
        <xdr:cNvPr id="323" name="補助費等該当値テキスト">
          <a:extLst>
            <a:ext uri="{FF2B5EF4-FFF2-40B4-BE49-F238E27FC236}">
              <a16:creationId xmlns:a16="http://schemas.microsoft.com/office/drawing/2014/main" id="{00000000-0008-0000-0400-000043010000}"/>
            </a:ext>
          </a:extLst>
        </xdr:cNvPr>
        <xdr:cNvSpPr txBox="1"/>
      </xdr:nvSpPr>
      <xdr:spPr>
        <a:xfrm>
          <a:off x="16598900" y="6809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39</xdr:row>
      <xdr:rowOff>127635</xdr:rowOff>
    </xdr:from>
    <xdr:to>
      <xdr:col>78</xdr:col>
      <xdr:colOff>120650</xdr:colOff>
      <xdr:row>40</xdr:row>
      <xdr:rowOff>57785</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621000" y="6814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40</xdr:row>
      <xdr:rowOff>42562</xdr:rowOff>
    </xdr:from>
    <xdr:ext cx="7366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69005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39</xdr:row>
      <xdr:rowOff>139065</xdr:rowOff>
    </xdr:from>
    <xdr:to>
      <xdr:col>74</xdr:col>
      <xdr:colOff>31750</xdr:colOff>
      <xdr:row>40</xdr:row>
      <xdr:rowOff>69215</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732000" y="682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40</xdr:row>
      <xdr:rowOff>53992</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401800" y="6911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39</xdr:row>
      <xdr:rowOff>161925</xdr:rowOff>
    </xdr:from>
    <xdr:to>
      <xdr:col>69</xdr:col>
      <xdr:colOff>142875</xdr:colOff>
      <xdr:row>40</xdr:row>
      <xdr:rowOff>92075</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843000" y="6848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40</xdr:row>
      <xdr:rowOff>76852</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934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39</xdr:row>
      <xdr:rowOff>121920</xdr:rowOff>
    </xdr:from>
    <xdr:to>
      <xdr:col>65</xdr:col>
      <xdr:colOff>53975</xdr:colOff>
      <xdr:row>40</xdr:row>
      <xdr:rowOff>52070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954000" y="6808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40</xdr:row>
      <xdr:rowOff>36847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894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平成</a:t>
          </a:r>
          <a:r>
            <a:rPr kumimoji="1" lang="en-US" altLang="ja-JP" sz="1100" b="0" i="0" baseline="0">
              <a:solidFill>
                <a:schemeClr val="dk1"/>
              </a:solidFill>
              <a:effectLst/>
              <a:latin typeface="+mn-lt"/>
              <a:ea typeface="+mn-ea"/>
              <a:cs typeface="+mn-cs"/>
            </a:rPr>
            <a:t>30</a:t>
          </a:r>
          <a:r>
            <a:rPr kumimoji="1" lang="ja-JP" altLang="ja-JP" sz="1100" b="0" i="0" baseline="0">
              <a:solidFill>
                <a:schemeClr val="dk1"/>
              </a:solidFill>
              <a:effectLst/>
              <a:latin typeface="+mn-lt"/>
              <a:ea typeface="+mn-ea"/>
              <a:cs typeface="+mn-cs"/>
            </a:rPr>
            <a:t>年</a:t>
          </a:r>
          <a:r>
            <a:rPr kumimoji="1" lang="en-US" altLang="ja-JP" sz="1100" b="0" i="0" baseline="0">
              <a:solidFill>
                <a:schemeClr val="dk1"/>
              </a:solidFill>
              <a:effectLst/>
              <a:latin typeface="+mn-lt"/>
              <a:ea typeface="+mn-ea"/>
              <a:cs typeface="+mn-cs"/>
            </a:rPr>
            <a:t>7</a:t>
          </a:r>
          <a:r>
            <a:rPr kumimoji="1" lang="ja-JP" altLang="ja-JP" sz="1100" b="0" i="0" baseline="0">
              <a:solidFill>
                <a:schemeClr val="dk1"/>
              </a:solidFill>
              <a:effectLst/>
              <a:latin typeface="+mn-lt"/>
              <a:ea typeface="+mn-ea"/>
              <a:cs typeface="+mn-cs"/>
            </a:rPr>
            <a:t>月豪雨災害に係る災害復旧債や</a:t>
          </a:r>
          <a:r>
            <a:rPr kumimoji="1" lang="ja-JP" altLang="en-US" sz="1100" b="0" i="0" baseline="0">
              <a:solidFill>
                <a:schemeClr val="dk1"/>
              </a:solidFill>
              <a:effectLst/>
              <a:latin typeface="+mn-lt"/>
              <a:ea typeface="+mn-ea"/>
              <a:cs typeface="+mn-cs"/>
            </a:rPr>
            <a:t>臨時財政対策債</a:t>
          </a:r>
          <a:r>
            <a:rPr kumimoji="1" lang="ja-JP" altLang="ja-JP" sz="1100" b="0" i="0" baseline="0">
              <a:solidFill>
                <a:schemeClr val="dk1"/>
              </a:solidFill>
              <a:effectLst/>
              <a:latin typeface="+mn-lt"/>
              <a:ea typeface="+mn-ea"/>
              <a:cs typeface="+mn-cs"/>
            </a:rPr>
            <a:t>にかかる償還</a:t>
          </a:r>
          <a:r>
            <a:rPr kumimoji="1" lang="ja-JP" altLang="en-US" sz="1100" b="0" i="0" baseline="0">
              <a:solidFill>
                <a:schemeClr val="dk1"/>
              </a:solidFill>
              <a:effectLst/>
              <a:latin typeface="+mn-lt"/>
              <a:ea typeface="+mn-ea"/>
              <a:cs typeface="+mn-cs"/>
            </a:rPr>
            <a:t>の一部終了</a:t>
          </a:r>
          <a:r>
            <a:rPr kumimoji="1" lang="ja-JP" altLang="ja-JP" sz="1100" b="0" i="0" baseline="0">
              <a:solidFill>
                <a:schemeClr val="dk1"/>
              </a:solidFill>
              <a:effectLst/>
              <a:latin typeface="+mn-lt"/>
              <a:ea typeface="+mn-ea"/>
              <a:cs typeface="+mn-cs"/>
            </a:rPr>
            <a:t>等に伴い</a:t>
          </a:r>
          <a:r>
            <a:rPr kumimoji="1" lang="ja-JP" altLang="en-US" sz="1100" b="0" i="0" baseline="0">
              <a:solidFill>
                <a:schemeClr val="dk1"/>
              </a:solidFill>
              <a:effectLst/>
              <a:latin typeface="+mn-lt"/>
              <a:ea typeface="+mn-ea"/>
              <a:cs typeface="+mn-cs"/>
            </a:rPr>
            <a:t>減少し</a:t>
          </a:r>
          <a:r>
            <a:rPr kumimoji="1" lang="ja-JP" altLang="ja-JP" sz="1100" b="0" i="0" baseline="0">
              <a:solidFill>
                <a:schemeClr val="dk1"/>
              </a:solidFill>
              <a:effectLst/>
              <a:latin typeface="+mn-lt"/>
              <a:ea typeface="+mn-ea"/>
              <a:cs typeface="+mn-cs"/>
            </a:rPr>
            <a:t>、類似団体平均を</a:t>
          </a:r>
          <a:r>
            <a:rPr kumimoji="1" lang="ja-JP" altLang="en-US" sz="1100" b="0" i="0" baseline="0">
              <a:solidFill>
                <a:schemeClr val="dk1"/>
              </a:solidFill>
              <a:effectLst/>
              <a:latin typeface="+mn-lt"/>
              <a:ea typeface="+mn-ea"/>
              <a:cs typeface="+mn-cs"/>
            </a:rPr>
            <a:t>下</a:t>
          </a:r>
          <a:r>
            <a:rPr kumimoji="1" lang="ja-JP" altLang="ja-JP" sz="1100" b="0" i="0" baseline="0">
              <a:solidFill>
                <a:schemeClr val="dk1"/>
              </a:solidFill>
              <a:effectLst/>
              <a:latin typeface="+mn-lt"/>
              <a:ea typeface="+mn-ea"/>
              <a:cs typeface="+mn-cs"/>
            </a:rPr>
            <a:t>回った。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しかしながら</a:t>
          </a:r>
          <a:r>
            <a:rPr kumimoji="1" lang="ja-JP" altLang="ja-JP" sz="1100" b="0" i="0" baseline="0">
              <a:solidFill>
                <a:schemeClr val="dk1"/>
              </a:solidFill>
              <a:effectLst/>
              <a:latin typeface="+mn-lt"/>
              <a:ea typeface="+mn-ea"/>
              <a:cs typeface="+mn-cs"/>
            </a:rPr>
            <a:t>、都市再生整備事業や吉田中学校改築事業等の大型事業が控えているため、中期的に悪化することが見込まれる。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今後も、計画的な地方債の発行に努め、後年度に過度の負担を残さないよう健全な財政運営に努める。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69850</xdr:rowOff>
    </xdr:from>
    <xdr:to>
      <xdr:col>26</xdr:col>
      <xdr:colOff>184150</xdr:colOff>
      <xdr:row>82</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12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99077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98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127000</xdr:rowOff>
    </xdr:from>
    <xdr:to>
      <xdr:col>26</xdr:col>
      <xdr:colOff>184150</xdr:colOff>
      <xdr:row>80</xdr:row>
      <xdr:rowOff>127000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156227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12700</xdr:rowOff>
    </xdr:from>
    <xdr:to>
      <xdr:col>26</xdr:col>
      <xdr:colOff>184150</xdr:colOff>
      <xdr:row>79</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55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41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127000</xdr:rowOff>
    </xdr:from>
    <xdr:to>
      <xdr:col>26</xdr:col>
      <xdr:colOff>184150</xdr:colOff>
      <xdr:row>75</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985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843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12700</xdr:rowOff>
    </xdr:from>
    <xdr:to>
      <xdr:col>26</xdr:col>
      <xdr:colOff>184150</xdr:colOff>
      <xdr:row>74</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69850</xdr:rowOff>
    </xdr:from>
    <xdr:to>
      <xdr:col>26</xdr:col>
      <xdr:colOff>184150</xdr:colOff>
      <xdr:row>72</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414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272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22225</xdr:rowOff>
    </xdr:from>
    <xdr:to>
      <xdr:col>24</xdr:col>
      <xdr:colOff>25400</xdr:colOff>
      <xdr:row>81</xdr:row>
      <xdr:rowOff>41275</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53807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13352</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3900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41275</xdr:rowOff>
    </xdr:from>
    <xdr:to>
      <xdr:col>24</xdr:col>
      <xdr:colOff>114300</xdr:colOff>
      <xdr:row>81</xdr:row>
      <xdr:rowOff>41275</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392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108602</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8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22225</xdr:rowOff>
    </xdr:from>
    <xdr:to>
      <xdr:col>24</xdr:col>
      <xdr:colOff>114300</xdr:colOff>
      <xdr:row>73</xdr:row>
      <xdr:rowOff>22225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538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69850</xdr:rowOff>
    </xdr:from>
    <xdr:to>
      <xdr:col>24</xdr:col>
      <xdr:colOff>25400</xdr:colOff>
      <xdr:row>79</xdr:row>
      <xdr:rowOff>127000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271500"/>
          <a:ext cx="838200" cy="400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19702</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2213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47625</xdr:rowOff>
    </xdr:from>
    <xdr:to>
      <xdr:col>24</xdr:col>
      <xdr:colOff>76200</xdr:colOff>
      <xdr:row>77</xdr:row>
      <xdr:rowOff>149225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2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79375</xdr:rowOff>
    </xdr:from>
    <xdr:to>
      <xdr:col>19</xdr:col>
      <xdr:colOff>187325</xdr:colOff>
      <xdr:row>79</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098800" y="1362392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85725</xdr:rowOff>
    </xdr:from>
    <xdr:to>
      <xdr:col>20</xdr:col>
      <xdr:colOff>38100</xdr:colOff>
      <xdr:row>78</xdr:row>
      <xdr:rowOff>15875</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287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26052</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0562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98425</xdr:rowOff>
    </xdr:from>
    <xdr:to>
      <xdr:col>15</xdr:col>
      <xdr:colOff>98425</xdr:colOff>
      <xdr:row>79</xdr:row>
      <xdr:rowOff>79375</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471525"/>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104775</xdr:rowOff>
    </xdr:from>
    <xdr:to>
      <xdr:col>15</xdr:col>
      <xdr:colOff>149225</xdr:colOff>
      <xdr:row>78</xdr:row>
      <xdr:rowOff>34925</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0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45102</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07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79375</xdr:rowOff>
    </xdr:from>
    <xdr:to>
      <xdr:col>11</xdr:col>
      <xdr:colOff>9525</xdr:colOff>
      <xdr:row>78</xdr:row>
      <xdr:rowOff>98425</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1320800" y="13281025"/>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47625</xdr:rowOff>
    </xdr:from>
    <xdr:to>
      <xdr:col>11</xdr:col>
      <xdr:colOff>60325</xdr:colOff>
      <xdr:row>77</xdr:row>
      <xdr:rowOff>149225</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2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159402</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018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38100</xdr:rowOff>
    </xdr:from>
    <xdr:to>
      <xdr:col>6</xdr:col>
      <xdr:colOff>171450</xdr:colOff>
      <xdr:row>77</xdr:row>
      <xdr:rowOff>139700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124477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32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19050</xdr:rowOff>
    </xdr:from>
    <xdr:to>
      <xdr:col>24</xdr:col>
      <xdr:colOff>76200</xdr:colOff>
      <xdr:row>77</xdr:row>
      <xdr:rowOff>120650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35577</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06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76200</xdr:rowOff>
    </xdr:from>
    <xdr:to>
      <xdr:col>20</xdr:col>
      <xdr:colOff>38100</xdr:colOff>
      <xdr:row>80</xdr:row>
      <xdr:rowOff>6350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620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162577</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707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28575</xdr:rowOff>
    </xdr:from>
    <xdr:to>
      <xdr:col>15</xdr:col>
      <xdr:colOff>149225</xdr:colOff>
      <xdr:row>79</xdr:row>
      <xdr:rowOff>130175</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573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114952</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659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47625</xdr:rowOff>
    </xdr:from>
    <xdr:to>
      <xdr:col>11</xdr:col>
      <xdr:colOff>60325</xdr:colOff>
      <xdr:row>78</xdr:row>
      <xdr:rowOff>149225</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420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134002</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507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28575</xdr:rowOff>
    </xdr:from>
    <xdr:to>
      <xdr:col>6</xdr:col>
      <xdr:colOff>171450</xdr:colOff>
      <xdr:row>77</xdr:row>
      <xdr:rowOff>130175</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230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140352</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2999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公債費以外で見た場合、類似団体平均を下回っているが、</a:t>
          </a:r>
          <a:r>
            <a:rPr kumimoji="1" lang="ja-JP" altLang="en-US" sz="1100" b="0" i="0" baseline="0">
              <a:solidFill>
                <a:schemeClr val="dk1"/>
              </a:solidFill>
              <a:effectLst/>
              <a:latin typeface="+mn-lt"/>
              <a:ea typeface="+mn-ea"/>
              <a:cs typeface="+mn-cs"/>
            </a:rPr>
            <a:t>人件費や</a:t>
          </a:r>
          <a:r>
            <a:rPr kumimoji="1" lang="ja-JP" altLang="ja-JP" sz="1100" b="0" i="0" baseline="0">
              <a:solidFill>
                <a:schemeClr val="dk1"/>
              </a:solidFill>
              <a:effectLst/>
              <a:latin typeface="+mn-lt"/>
              <a:ea typeface="+mn-ea"/>
              <a:cs typeface="+mn-cs"/>
            </a:rPr>
            <a:t>補助費</a:t>
          </a:r>
          <a:r>
            <a:rPr kumimoji="1" lang="ja-JP" altLang="en-US" sz="1100" b="0" i="0" baseline="0">
              <a:solidFill>
                <a:schemeClr val="dk1"/>
              </a:solidFill>
              <a:effectLst/>
              <a:latin typeface="+mn-lt"/>
              <a:ea typeface="+mn-ea"/>
              <a:cs typeface="+mn-cs"/>
            </a:rPr>
            <a:t>等</a:t>
          </a:r>
          <a:r>
            <a:rPr kumimoji="1" lang="ja-JP" altLang="ja-JP" sz="1100" b="0" i="0" baseline="0">
              <a:solidFill>
                <a:schemeClr val="dk1"/>
              </a:solidFill>
              <a:effectLst/>
              <a:latin typeface="+mn-lt"/>
              <a:ea typeface="+mn-ea"/>
              <a:cs typeface="+mn-cs"/>
            </a:rPr>
            <a:t>などの割合は高く</a:t>
          </a:r>
          <a:r>
            <a:rPr kumimoji="1" lang="ja-JP" altLang="en-US" sz="1100" b="0" i="0" baseline="0">
              <a:solidFill>
                <a:schemeClr val="dk1"/>
              </a:solidFill>
              <a:effectLst/>
              <a:latin typeface="+mn-lt"/>
              <a:ea typeface="+mn-ea"/>
              <a:cs typeface="+mn-cs"/>
            </a:rPr>
            <a:t>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行財政改革による行政の簡素化・効率化、補助金の整理適正化、受益者負担の適正化などにより、経常経費の削減に努める。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132715</xdr:rowOff>
    </xdr:from>
    <xdr:to>
      <xdr:col>82</xdr:col>
      <xdr:colOff>107950</xdr:colOff>
      <xdr:row>80</xdr:row>
      <xdr:rowOff>46989</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648565"/>
          <a:ext cx="0" cy="1114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19066</xdr:rowOff>
    </xdr:from>
    <xdr:ext cx="762000" cy="25904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3735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46989</xdr:rowOff>
    </xdr:from>
    <xdr:to>
      <xdr:col>82</xdr:col>
      <xdr:colOff>196850</xdr:colOff>
      <xdr:row>80</xdr:row>
      <xdr:rowOff>46989</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3762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47642</xdr:rowOff>
    </xdr:from>
    <xdr:ext cx="762000" cy="259045"/>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392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132715</xdr:rowOff>
    </xdr:from>
    <xdr:to>
      <xdr:col>82</xdr:col>
      <xdr:colOff>196850</xdr:colOff>
      <xdr:row>73</xdr:row>
      <xdr:rowOff>132715</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648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73</xdr:row>
      <xdr:rowOff>109855</xdr:rowOff>
    </xdr:from>
    <xdr:to>
      <xdr:col>82</xdr:col>
      <xdr:colOff>107950</xdr:colOff>
      <xdr:row>75</xdr:row>
      <xdr:rowOff>46990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5671800" y="12625705"/>
          <a:ext cx="838200" cy="280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105427</xdr:rowOff>
    </xdr:from>
    <xdr:ext cx="762000" cy="259045"/>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2964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133350</xdr:rowOff>
    </xdr:from>
    <xdr:to>
      <xdr:col>82</xdr:col>
      <xdr:colOff>158750</xdr:colOff>
      <xdr:row>76</xdr:row>
      <xdr:rowOff>63500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73</xdr:row>
      <xdr:rowOff>81280</xdr:rowOff>
    </xdr:from>
    <xdr:to>
      <xdr:col>78</xdr:col>
      <xdr:colOff>69850</xdr:colOff>
      <xdr:row>73</xdr:row>
      <xdr:rowOff>109855</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4782800" y="1259713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24765</xdr:rowOff>
    </xdr:from>
    <xdr:to>
      <xdr:col>78</xdr:col>
      <xdr:colOff>120650</xdr:colOff>
      <xdr:row>75</xdr:row>
      <xdr:rowOff>126365</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2883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111141</xdr:rowOff>
    </xdr:from>
    <xdr:ext cx="7366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29698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18415</xdr:rowOff>
    </xdr:from>
    <xdr:to>
      <xdr:col>73</xdr:col>
      <xdr:colOff>180975</xdr:colOff>
      <xdr:row>73</xdr:row>
      <xdr:rowOff>81280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3893800" y="12534265"/>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127635</xdr:rowOff>
    </xdr:from>
    <xdr:to>
      <xdr:col>74</xdr:col>
      <xdr:colOff>31750</xdr:colOff>
      <xdr:row>75</xdr:row>
      <xdr:rowOff>57785</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2814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42562</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2901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18415</xdr:rowOff>
    </xdr:from>
    <xdr:to>
      <xdr:col>69</xdr:col>
      <xdr:colOff>92075</xdr:colOff>
      <xdr:row>73</xdr:row>
      <xdr:rowOff>92710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004800" y="12534265"/>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150495</xdr:rowOff>
    </xdr:from>
    <xdr:to>
      <xdr:col>69</xdr:col>
      <xdr:colOff>142875</xdr:colOff>
      <xdr:row>74</xdr:row>
      <xdr:rowOff>80645</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2666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65422</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2752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13335</xdr:rowOff>
    </xdr:from>
    <xdr:to>
      <xdr:col>65</xdr:col>
      <xdr:colOff>53975</xdr:colOff>
      <xdr:row>75</xdr:row>
      <xdr:rowOff>114935</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28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99713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2958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167640</xdr:rowOff>
    </xdr:from>
    <xdr:to>
      <xdr:col>82</xdr:col>
      <xdr:colOff>158750</xdr:colOff>
      <xdr:row>75</xdr:row>
      <xdr:rowOff>97790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285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12717</xdr:rowOff>
    </xdr:from>
    <xdr:ext cx="762000" cy="25904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270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73</xdr:row>
      <xdr:rowOff>59055</xdr:rowOff>
    </xdr:from>
    <xdr:to>
      <xdr:col>78</xdr:col>
      <xdr:colOff>120650</xdr:colOff>
      <xdr:row>73</xdr:row>
      <xdr:rowOff>160655</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2574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71</xdr:row>
      <xdr:rowOff>170832</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23437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73</xdr:row>
      <xdr:rowOff>30480</xdr:rowOff>
    </xdr:from>
    <xdr:to>
      <xdr:col>74</xdr:col>
      <xdr:colOff>31750</xdr:colOff>
      <xdr:row>73</xdr:row>
      <xdr:rowOff>132080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2546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71</xdr:row>
      <xdr:rowOff>142257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2315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72</xdr:row>
      <xdr:rowOff>139065</xdr:rowOff>
    </xdr:from>
    <xdr:to>
      <xdr:col>69</xdr:col>
      <xdr:colOff>142875</xdr:colOff>
      <xdr:row>73</xdr:row>
      <xdr:rowOff>69215</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2483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79392</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2252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41910</xdr:rowOff>
    </xdr:from>
    <xdr:to>
      <xdr:col>65</xdr:col>
      <xdr:colOff>53975</xdr:colOff>
      <xdr:row>73</xdr:row>
      <xdr:rowOff>143510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2557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71</xdr:row>
      <xdr:rowOff>153687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232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愛媛県宇和島市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26556</xdr:rowOff>
    </xdr:from>
    <xdr:to>
      <xdr:col>29</xdr:col>
      <xdr:colOff>127000</xdr:colOff>
      <xdr:row>20</xdr:row>
      <xdr:rowOff>100762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1581"/>
          <a:ext cx="0" cy="14458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72839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49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100762</xdr:rowOff>
    </xdr:from>
    <xdr:to>
      <xdr:col>30</xdr:col>
      <xdr:colOff>25400</xdr:colOff>
      <xdr:row>20</xdr:row>
      <xdr:rowOff>100762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773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112933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26556</xdr:rowOff>
    </xdr:from>
    <xdr:to>
      <xdr:col>30</xdr:col>
      <xdr:colOff>25400</xdr:colOff>
      <xdr:row>12</xdr:row>
      <xdr:rowOff>26556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158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118923</xdr:rowOff>
    </xdr:from>
    <xdr:to>
      <xdr:col>29</xdr:col>
      <xdr:colOff>127000</xdr:colOff>
      <xdr:row>16</xdr:row>
      <xdr:rowOff>93536</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738298"/>
          <a:ext cx="647700" cy="1460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112831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036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140754</xdr:rowOff>
    </xdr:from>
    <xdr:to>
      <xdr:col>29</xdr:col>
      <xdr:colOff>177800</xdr:colOff>
      <xdr:row>17</xdr:row>
      <xdr:rowOff>70904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315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93536</xdr:rowOff>
    </xdr:from>
    <xdr:to>
      <xdr:col>26</xdr:col>
      <xdr:colOff>50800</xdr:colOff>
      <xdr:row>16</xdr:row>
      <xdr:rowOff>140881</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884361"/>
          <a:ext cx="698500" cy="473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64414</xdr:rowOff>
    </xdr:from>
    <xdr:to>
      <xdr:col>26</xdr:col>
      <xdr:colOff>101600</xdr:colOff>
      <xdr:row>17</xdr:row>
      <xdr:rowOff>166014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26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150791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130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140881</xdr:rowOff>
    </xdr:from>
    <xdr:to>
      <xdr:col>22</xdr:col>
      <xdr:colOff>114300</xdr:colOff>
      <xdr:row>17</xdr:row>
      <xdr:rowOff>15646</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931706"/>
          <a:ext cx="698500" cy="462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108369</xdr:rowOff>
    </xdr:from>
    <xdr:to>
      <xdr:col>22</xdr:col>
      <xdr:colOff>165100</xdr:colOff>
      <xdr:row>18</xdr:row>
      <xdr:rowOff>38519</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706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23296</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57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15646</xdr:rowOff>
    </xdr:from>
    <xdr:to>
      <xdr:col>18</xdr:col>
      <xdr:colOff>177800</xdr:colOff>
      <xdr:row>17</xdr:row>
      <xdr:rowOff>111696</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977921"/>
          <a:ext cx="698500" cy="960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122415</xdr:rowOff>
    </xdr:from>
    <xdr:to>
      <xdr:col>19</xdr:col>
      <xdr:colOff>38100</xdr:colOff>
      <xdr:row>18</xdr:row>
      <xdr:rowOff>52565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846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37342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71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36741</xdr:rowOff>
    </xdr:from>
    <xdr:to>
      <xdr:col>15</xdr:col>
      <xdr:colOff>101600</xdr:colOff>
      <xdr:row>18</xdr:row>
      <xdr:rowOff>138341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704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123118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56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68123</xdr:rowOff>
    </xdr:from>
    <xdr:to>
      <xdr:col>29</xdr:col>
      <xdr:colOff>177800</xdr:colOff>
      <xdr:row>15</xdr:row>
      <xdr:rowOff>169723</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6874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84650</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5325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42736</xdr:rowOff>
    </xdr:from>
    <xdr:to>
      <xdr:col>26</xdr:col>
      <xdr:colOff>101600</xdr:colOff>
      <xdr:row>16</xdr:row>
      <xdr:rowOff>144336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8335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154513</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6024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90081</xdr:rowOff>
    </xdr:from>
    <xdr:to>
      <xdr:col>22</xdr:col>
      <xdr:colOff>165100</xdr:colOff>
      <xdr:row>17</xdr:row>
      <xdr:rowOff>20231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8809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30408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649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136296</xdr:rowOff>
    </xdr:from>
    <xdr:to>
      <xdr:col>19</xdr:col>
      <xdr:colOff>38100</xdr:colOff>
      <xdr:row>17</xdr:row>
      <xdr:rowOff>66446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9271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76623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695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60896</xdr:rowOff>
    </xdr:from>
    <xdr:to>
      <xdr:col>15</xdr:col>
      <xdr:colOff>101600</xdr:colOff>
      <xdr:row>17</xdr:row>
      <xdr:rowOff>162496</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0231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1223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792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107798</xdr:rowOff>
    </xdr:from>
    <xdr:to>
      <xdr:col>29</xdr:col>
      <xdr:colOff>127000</xdr:colOff>
      <xdr:row>38</xdr:row>
      <xdr:rowOff>53886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32348"/>
          <a:ext cx="0" cy="148913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45623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513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53886</xdr:rowOff>
    </xdr:from>
    <xdr:to>
      <xdr:col>30</xdr:col>
      <xdr:colOff>25400</xdr:colOff>
      <xdr:row>38</xdr:row>
      <xdr:rowOff>53886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5214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22725</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75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107798</xdr:rowOff>
    </xdr:from>
    <xdr:to>
      <xdr:col>30</xdr:col>
      <xdr:colOff>25400</xdr:colOff>
      <xdr:row>33</xdr:row>
      <xdr:rowOff>107798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3234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71412</xdr:rowOff>
    </xdr:from>
    <xdr:to>
      <xdr:col>29</xdr:col>
      <xdr:colOff>127000</xdr:colOff>
      <xdr:row>38</xdr:row>
      <xdr:rowOff>35446</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7196112"/>
          <a:ext cx="647700" cy="3069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225772</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8361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37795</xdr:rowOff>
    </xdr:from>
    <xdr:to>
      <xdr:col>29</xdr:col>
      <xdr:colOff>177800</xdr:colOff>
      <xdr:row>36</xdr:row>
      <xdr:rowOff>139395</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991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71412</xdr:rowOff>
    </xdr:from>
    <xdr:to>
      <xdr:col>26</xdr:col>
      <xdr:colOff>50800</xdr:colOff>
      <xdr:row>37</xdr:row>
      <xdr:rowOff>106959</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7196112"/>
          <a:ext cx="698500" cy="355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54597</xdr:rowOff>
    </xdr:from>
    <xdr:to>
      <xdr:col>26</xdr:col>
      <xdr:colOff>101600</xdr:colOff>
      <xdr:row>36</xdr:row>
      <xdr:rowOff>156197</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700784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166374</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7767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106959</xdr:rowOff>
    </xdr:from>
    <xdr:to>
      <xdr:col>22</xdr:col>
      <xdr:colOff>114300</xdr:colOff>
      <xdr:row>37</xdr:row>
      <xdr:rowOff>187579</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7231659"/>
          <a:ext cx="698500" cy="806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91211</xdr:rowOff>
    </xdr:from>
    <xdr:to>
      <xdr:col>22</xdr:col>
      <xdr:colOff>165100</xdr:colOff>
      <xdr:row>37</xdr:row>
      <xdr:rowOff>21361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70444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202988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813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187579</xdr:rowOff>
    </xdr:from>
    <xdr:to>
      <xdr:col>18</xdr:col>
      <xdr:colOff>177800</xdr:colOff>
      <xdr:row>38</xdr:row>
      <xdr:rowOff>50267</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7312279"/>
          <a:ext cx="698500" cy="2055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137389</xdr:rowOff>
    </xdr:from>
    <xdr:to>
      <xdr:col>19</xdr:col>
      <xdr:colOff>38100</xdr:colOff>
      <xdr:row>37</xdr:row>
      <xdr:rowOff>67539</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70906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249166</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859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96889</xdr:rowOff>
    </xdr:from>
    <xdr:to>
      <xdr:col>15</xdr:col>
      <xdr:colOff>101600</xdr:colOff>
      <xdr:row>37</xdr:row>
      <xdr:rowOff>198489</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72215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37216</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990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327546</xdr:rowOff>
    </xdr:from>
    <xdr:to>
      <xdr:col>29</xdr:col>
      <xdr:colOff>177800</xdr:colOff>
      <xdr:row>38</xdr:row>
      <xdr:rowOff>86246</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74522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236123</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7360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20612</xdr:rowOff>
    </xdr:from>
    <xdr:to>
      <xdr:col>26</xdr:col>
      <xdr:colOff>101600</xdr:colOff>
      <xdr:row>37</xdr:row>
      <xdr:rowOff>122212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71453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106989</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7231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56159</xdr:rowOff>
    </xdr:from>
    <xdr:to>
      <xdr:col>22</xdr:col>
      <xdr:colOff>165100</xdr:colOff>
      <xdr:row>37</xdr:row>
      <xdr:rowOff>157759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71808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142536</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7267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136779</xdr:rowOff>
    </xdr:from>
    <xdr:to>
      <xdr:col>19</xdr:col>
      <xdr:colOff>38100</xdr:colOff>
      <xdr:row>37</xdr:row>
      <xdr:rowOff>238379</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72614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223156</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347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342367</xdr:rowOff>
    </xdr:from>
    <xdr:to>
      <xdr:col>15</xdr:col>
      <xdr:colOff>101600</xdr:colOff>
      <xdr:row>38</xdr:row>
      <xdr:rowOff>101067</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74670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85844</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553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愛媛県宇和島市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66,981
66,275
468.16
52,749,715
49,498,567
2,461,030
25,608,016
30,924,718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41897</xdr:rowOff>
    </xdr:from>
    <xdr:to>
      <xdr:col>24</xdr:col>
      <xdr:colOff>62865</xdr:colOff>
      <xdr:row>39</xdr:row>
      <xdr:rowOff>96189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356847"/>
          <a:ext cx="1270" cy="1425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100016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86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96189</xdr:rowOff>
    </xdr:from>
    <xdr:to>
      <xdr:col>24</xdr:col>
      <xdr:colOff>152400</xdr:colOff>
      <xdr:row>39</xdr:row>
      <xdr:rowOff>96189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82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160024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132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41897</xdr:rowOff>
    </xdr:from>
    <xdr:to>
      <xdr:col>24</xdr:col>
      <xdr:colOff>152400</xdr:colOff>
      <xdr:row>31</xdr:row>
      <xdr:rowOff>41897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356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12217</xdr:rowOff>
    </xdr:from>
    <xdr:to>
      <xdr:col>24</xdr:col>
      <xdr:colOff>63500</xdr:colOff>
      <xdr:row>36</xdr:row>
      <xdr:rowOff>162598</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184417"/>
          <a:ext cx="838200" cy="150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30510</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2027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52083</xdr:rowOff>
    </xdr:from>
    <xdr:to>
      <xdr:col>24</xdr:col>
      <xdr:colOff>114300</xdr:colOff>
      <xdr:row>36</xdr:row>
      <xdr:rowOff>153683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24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162598</xdr:rowOff>
    </xdr:from>
    <xdr:to>
      <xdr:col>19</xdr:col>
      <xdr:colOff>177800</xdr:colOff>
      <xdr:row>36</xdr:row>
      <xdr:rowOff>167780</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334798"/>
          <a:ext cx="889000" cy="5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146571</xdr:rowOff>
    </xdr:from>
    <xdr:to>
      <xdr:col>20</xdr:col>
      <xdr:colOff>38100</xdr:colOff>
      <xdr:row>37</xdr:row>
      <xdr:rowOff>76721</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18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67848</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411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167780</xdr:rowOff>
    </xdr:from>
    <xdr:to>
      <xdr:col>15</xdr:col>
      <xdr:colOff>50800</xdr:colOff>
      <xdr:row>37</xdr:row>
      <xdr:rowOff>31090</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339980"/>
          <a:ext cx="889000" cy="34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166941</xdr:rowOff>
    </xdr:from>
    <xdr:to>
      <xdr:col>15</xdr:col>
      <xdr:colOff>101600</xdr:colOff>
      <xdr:row>37</xdr:row>
      <xdr:rowOff>97091</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3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88218</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431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31090</xdr:rowOff>
    </xdr:from>
    <xdr:to>
      <xdr:col>10</xdr:col>
      <xdr:colOff>114300</xdr:colOff>
      <xdr:row>37</xdr:row>
      <xdr:rowOff>64249</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374740"/>
          <a:ext cx="889000" cy="33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10160</xdr:rowOff>
    </xdr:from>
    <xdr:to>
      <xdr:col>10</xdr:col>
      <xdr:colOff>165100</xdr:colOff>
      <xdr:row>37</xdr:row>
      <xdr:rowOff>111760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35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102887</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446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67335</xdr:rowOff>
    </xdr:from>
    <xdr:to>
      <xdr:col>6</xdr:col>
      <xdr:colOff>38100</xdr:colOff>
      <xdr:row>37</xdr:row>
      <xdr:rowOff>168935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1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160062</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503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132867</xdr:rowOff>
    </xdr:from>
    <xdr:to>
      <xdr:col>24</xdr:col>
      <xdr:colOff>114300</xdr:colOff>
      <xdr:row>36</xdr:row>
      <xdr:rowOff>63017</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133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155744</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985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111798</xdr:rowOff>
    </xdr:from>
    <xdr:to>
      <xdr:col>20</xdr:col>
      <xdr:colOff>38100</xdr:colOff>
      <xdr:row>37</xdr:row>
      <xdr:rowOff>41948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283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58475</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059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116980</xdr:rowOff>
    </xdr:from>
    <xdr:to>
      <xdr:col>15</xdr:col>
      <xdr:colOff>101600</xdr:colOff>
      <xdr:row>37</xdr:row>
      <xdr:rowOff>47130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289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63657</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064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151740</xdr:rowOff>
    </xdr:from>
    <xdr:to>
      <xdr:col>10</xdr:col>
      <xdr:colOff>165100</xdr:colOff>
      <xdr:row>37</xdr:row>
      <xdr:rowOff>81890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323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98417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099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13449</xdr:rowOff>
    </xdr:from>
    <xdr:to>
      <xdr:col>6</xdr:col>
      <xdr:colOff>38100</xdr:colOff>
      <xdr:row>37</xdr:row>
      <xdr:rowOff>115049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357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131576</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132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44114</xdr:rowOff>
    </xdr:from>
    <xdr:to>
      <xdr:col>24</xdr:col>
      <xdr:colOff>62865</xdr:colOff>
      <xdr:row>59</xdr:row>
      <xdr:rowOff>67996</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616614"/>
          <a:ext cx="1270" cy="1566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71823</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187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67996</xdr:rowOff>
    </xdr:from>
    <xdr:to>
      <xdr:col>24</xdr:col>
      <xdr:colOff>152400</xdr:colOff>
      <xdr:row>59</xdr:row>
      <xdr:rowOff>67996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183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162241</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391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44114</xdr:rowOff>
    </xdr:from>
    <xdr:to>
      <xdr:col>24</xdr:col>
      <xdr:colOff>152400</xdr:colOff>
      <xdr:row>50</xdr:row>
      <xdr:rowOff>44114</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616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20325</xdr:rowOff>
    </xdr:from>
    <xdr:to>
      <xdr:col>24</xdr:col>
      <xdr:colOff>63500</xdr:colOff>
      <xdr:row>58</xdr:row>
      <xdr:rowOff>69002</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792975"/>
          <a:ext cx="838200" cy="220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29618</xdr:rowOff>
    </xdr:from>
    <xdr:ext cx="534377"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4593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6741</xdr:rowOff>
    </xdr:from>
    <xdr:to>
      <xdr:col>24</xdr:col>
      <xdr:colOff>114300</xdr:colOff>
      <xdr:row>56</xdr:row>
      <xdr:rowOff>108341</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60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69002</xdr:rowOff>
    </xdr:from>
    <xdr:to>
      <xdr:col>19</xdr:col>
      <xdr:colOff>177800</xdr:colOff>
      <xdr:row>58</xdr:row>
      <xdr:rowOff>93264</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2908300" y="10013102"/>
          <a:ext cx="889000" cy="24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61163</xdr:rowOff>
    </xdr:from>
    <xdr:to>
      <xdr:col>20</xdr:col>
      <xdr:colOff>38100</xdr:colOff>
      <xdr:row>56</xdr:row>
      <xdr:rowOff>162763</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662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7840</xdr:rowOff>
    </xdr:from>
    <xdr:ext cx="534377"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530111" y="9437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93264</xdr:rowOff>
    </xdr:from>
    <xdr:to>
      <xdr:col>15</xdr:col>
      <xdr:colOff>50800</xdr:colOff>
      <xdr:row>58</xdr:row>
      <xdr:rowOff>138542</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10037364"/>
          <a:ext cx="889000" cy="45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54473</xdr:rowOff>
    </xdr:from>
    <xdr:to>
      <xdr:col>15</xdr:col>
      <xdr:colOff>101600</xdr:colOff>
      <xdr:row>56</xdr:row>
      <xdr:rowOff>156073</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655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1150</xdr:rowOff>
    </xdr:from>
    <xdr:ext cx="534377"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41111" y="9430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138542</xdr:rowOff>
    </xdr:from>
    <xdr:to>
      <xdr:col>10</xdr:col>
      <xdr:colOff>114300</xdr:colOff>
      <xdr:row>59</xdr:row>
      <xdr:rowOff>42682</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10082642"/>
          <a:ext cx="889000" cy="75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107538</xdr:rowOff>
    </xdr:from>
    <xdr:to>
      <xdr:col>10</xdr:col>
      <xdr:colOff>165100</xdr:colOff>
      <xdr:row>57</xdr:row>
      <xdr:rowOff>37688</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70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54215</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483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86370</xdr:rowOff>
    </xdr:from>
    <xdr:to>
      <xdr:col>6</xdr:col>
      <xdr:colOff>38100</xdr:colOff>
      <xdr:row>58</xdr:row>
      <xdr:rowOff>16520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5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33047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634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140975</xdr:rowOff>
    </xdr:from>
    <xdr:to>
      <xdr:col>24</xdr:col>
      <xdr:colOff>114300</xdr:colOff>
      <xdr:row>57</xdr:row>
      <xdr:rowOff>71125</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742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119402</xdr:rowOff>
    </xdr:from>
    <xdr:ext cx="534377"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720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18202</xdr:rowOff>
    </xdr:from>
    <xdr:to>
      <xdr:col>20</xdr:col>
      <xdr:colOff>38100</xdr:colOff>
      <xdr:row>58</xdr:row>
      <xdr:rowOff>119802</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962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110929</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530111" y="10055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42464</xdr:rowOff>
    </xdr:from>
    <xdr:to>
      <xdr:col>15</xdr:col>
      <xdr:colOff>101600</xdr:colOff>
      <xdr:row>58</xdr:row>
      <xdr:rowOff>144064</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986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135191</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41111" y="10079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87742</xdr:rowOff>
    </xdr:from>
    <xdr:to>
      <xdr:col>10</xdr:col>
      <xdr:colOff>165100</xdr:colOff>
      <xdr:row>59</xdr:row>
      <xdr:rowOff>17892</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10031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9019</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52111" y="10124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163332</xdr:rowOff>
    </xdr:from>
    <xdr:to>
      <xdr:col>6</xdr:col>
      <xdr:colOff>38100</xdr:colOff>
      <xdr:row>59</xdr:row>
      <xdr:rowOff>93482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10107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84609</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3111" y="10200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59820</xdr:rowOff>
    </xdr:from>
    <xdr:to>
      <xdr:col>24</xdr:col>
      <xdr:colOff>62865</xdr:colOff>
      <xdr:row>79</xdr:row>
      <xdr:rowOff>37026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232770"/>
          <a:ext cx="1270" cy="13488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40853</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85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37026</xdr:rowOff>
    </xdr:from>
    <xdr:to>
      <xdr:col>24</xdr:col>
      <xdr:colOff>152400</xdr:colOff>
      <xdr:row>79</xdr:row>
      <xdr:rowOff>37026</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81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6497</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2007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59820</xdr:rowOff>
    </xdr:from>
    <xdr:to>
      <xdr:col>24</xdr:col>
      <xdr:colOff>152400</xdr:colOff>
      <xdr:row>71</xdr:row>
      <xdr:rowOff>59820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232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94013</xdr:rowOff>
    </xdr:from>
    <xdr:to>
      <xdr:col>24</xdr:col>
      <xdr:colOff>63500</xdr:colOff>
      <xdr:row>78</xdr:row>
      <xdr:rowOff>114684</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467113"/>
          <a:ext cx="838200" cy="20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93783</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239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70906</xdr:rowOff>
    </xdr:from>
    <xdr:to>
      <xdr:col>24</xdr:col>
      <xdr:colOff>114300</xdr:colOff>
      <xdr:row>78</xdr:row>
      <xdr:rowOff>1056</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27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114684</xdr:rowOff>
    </xdr:from>
    <xdr:to>
      <xdr:col>19</xdr:col>
      <xdr:colOff>177800</xdr:colOff>
      <xdr:row>78</xdr:row>
      <xdr:rowOff>130784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487784"/>
          <a:ext cx="889000" cy="16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115058</xdr:rowOff>
    </xdr:from>
    <xdr:to>
      <xdr:col>20</xdr:col>
      <xdr:colOff>38100</xdr:colOff>
      <xdr:row>78</xdr:row>
      <xdr:rowOff>45208</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16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61735</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091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130784</xdr:rowOff>
    </xdr:from>
    <xdr:to>
      <xdr:col>15</xdr:col>
      <xdr:colOff>50800</xdr:colOff>
      <xdr:row>78</xdr:row>
      <xdr:rowOff>138688</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503884"/>
          <a:ext cx="889000" cy="7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97521</xdr:rowOff>
    </xdr:from>
    <xdr:to>
      <xdr:col>15</xdr:col>
      <xdr:colOff>101600</xdr:colOff>
      <xdr:row>78</xdr:row>
      <xdr:rowOff>27671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29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44198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074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138688</xdr:rowOff>
    </xdr:from>
    <xdr:to>
      <xdr:col>10</xdr:col>
      <xdr:colOff>114300</xdr:colOff>
      <xdr:row>78</xdr:row>
      <xdr:rowOff>140940</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511788"/>
          <a:ext cx="889000" cy="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89357</xdr:rowOff>
    </xdr:from>
    <xdr:to>
      <xdr:col>10</xdr:col>
      <xdr:colOff>165100</xdr:colOff>
      <xdr:row>78</xdr:row>
      <xdr:rowOff>19507</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91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36034</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066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130800</xdr:rowOff>
    </xdr:from>
    <xdr:to>
      <xdr:col>6</xdr:col>
      <xdr:colOff>38100</xdr:colOff>
      <xdr:row>78</xdr:row>
      <xdr:rowOff>60950</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3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77477</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10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43213</xdr:rowOff>
    </xdr:from>
    <xdr:to>
      <xdr:col>24</xdr:col>
      <xdr:colOff>114300</xdr:colOff>
      <xdr:row>78</xdr:row>
      <xdr:rowOff>144813</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416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129590</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331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63884</xdr:rowOff>
    </xdr:from>
    <xdr:to>
      <xdr:col>20</xdr:col>
      <xdr:colOff>38100</xdr:colOff>
      <xdr:row>78</xdr:row>
      <xdr:rowOff>165484</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36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156611</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529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79984</xdr:rowOff>
    </xdr:from>
    <xdr:to>
      <xdr:col>15</xdr:col>
      <xdr:colOff>101600</xdr:colOff>
      <xdr:row>79</xdr:row>
      <xdr:rowOff>10134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453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1261</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545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87888</xdr:rowOff>
    </xdr:from>
    <xdr:to>
      <xdr:col>10</xdr:col>
      <xdr:colOff>165100</xdr:colOff>
      <xdr:row>79</xdr:row>
      <xdr:rowOff>18038</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46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9165</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553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90140</xdr:rowOff>
    </xdr:from>
    <xdr:to>
      <xdr:col>6</xdr:col>
      <xdr:colOff>38100</xdr:colOff>
      <xdr:row>79</xdr:row>
      <xdr:rowOff>20290</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463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11417</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555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68461</xdr:rowOff>
    </xdr:from>
    <xdr:to>
      <xdr:col>24</xdr:col>
      <xdr:colOff>62865</xdr:colOff>
      <xdr:row>98</xdr:row>
      <xdr:rowOff>38187</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70411"/>
          <a:ext cx="1270" cy="1169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42014</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6844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38187</xdr:rowOff>
    </xdr:from>
    <xdr:to>
      <xdr:col>24</xdr:col>
      <xdr:colOff>152400</xdr:colOff>
      <xdr:row>98</xdr:row>
      <xdr:rowOff>38187</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6840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15138</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5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68461</xdr:rowOff>
    </xdr:from>
    <xdr:to>
      <xdr:col>24</xdr:col>
      <xdr:colOff>152400</xdr:colOff>
      <xdr:row>91</xdr:row>
      <xdr:rowOff>68461</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70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39612</xdr:rowOff>
    </xdr:from>
    <xdr:to>
      <xdr:col>24</xdr:col>
      <xdr:colOff>63500</xdr:colOff>
      <xdr:row>95</xdr:row>
      <xdr:rowOff>71966</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3797300" y="16327362"/>
          <a:ext cx="838200" cy="32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64585</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3523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86158</xdr:rowOff>
    </xdr:from>
    <xdr:to>
      <xdr:col>24</xdr:col>
      <xdr:colOff>114300</xdr:colOff>
      <xdr:row>96</xdr:row>
      <xdr:rowOff>16308</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373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39612</xdr:rowOff>
    </xdr:from>
    <xdr:to>
      <xdr:col>19</xdr:col>
      <xdr:colOff>177800</xdr:colOff>
      <xdr:row>95</xdr:row>
      <xdr:rowOff>164373</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327362"/>
          <a:ext cx="889000" cy="124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137592</xdr:rowOff>
    </xdr:from>
    <xdr:to>
      <xdr:col>20</xdr:col>
      <xdr:colOff>38100</xdr:colOff>
      <xdr:row>96</xdr:row>
      <xdr:rowOff>67742</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425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58869</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497795" y="16518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57373</xdr:rowOff>
    </xdr:from>
    <xdr:to>
      <xdr:col>15</xdr:col>
      <xdr:colOff>50800</xdr:colOff>
      <xdr:row>95</xdr:row>
      <xdr:rowOff>164373</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345123"/>
          <a:ext cx="889000" cy="10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44095</xdr:rowOff>
    </xdr:from>
    <xdr:to>
      <xdr:col>15</xdr:col>
      <xdr:colOff>101600</xdr:colOff>
      <xdr:row>96</xdr:row>
      <xdr:rowOff>145695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50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136822</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08795" y="16596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57373</xdr:rowOff>
    </xdr:from>
    <xdr:to>
      <xdr:col>10</xdr:col>
      <xdr:colOff>114300</xdr:colOff>
      <xdr:row>96</xdr:row>
      <xdr:rowOff>97661</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345123"/>
          <a:ext cx="889000" cy="211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117232</xdr:rowOff>
    </xdr:from>
    <xdr:to>
      <xdr:col>10</xdr:col>
      <xdr:colOff>165100</xdr:colOff>
      <xdr:row>96</xdr:row>
      <xdr:rowOff>47382</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4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38509</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497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99248</xdr:rowOff>
    </xdr:from>
    <xdr:to>
      <xdr:col>6</xdr:col>
      <xdr:colOff>38100</xdr:colOff>
      <xdr:row>97</xdr:row>
      <xdr:rowOff>29398</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55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20525</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30795" y="16651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21166</xdr:rowOff>
    </xdr:from>
    <xdr:to>
      <xdr:col>24</xdr:col>
      <xdr:colOff>114300</xdr:colOff>
      <xdr:row>95</xdr:row>
      <xdr:rowOff>122766</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308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44043</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160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160262</xdr:rowOff>
    </xdr:from>
    <xdr:to>
      <xdr:col>20</xdr:col>
      <xdr:colOff>38100</xdr:colOff>
      <xdr:row>95</xdr:row>
      <xdr:rowOff>90412</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276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106939</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6051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113573</xdr:rowOff>
    </xdr:from>
    <xdr:to>
      <xdr:col>15</xdr:col>
      <xdr:colOff>101600</xdr:colOff>
      <xdr:row>96</xdr:row>
      <xdr:rowOff>43723</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401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60250</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08795" y="161765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6573</xdr:rowOff>
    </xdr:from>
    <xdr:to>
      <xdr:col>10</xdr:col>
      <xdr:colOff>165100</xdr:colOff>
      <xdr:row>95</xdr:row>
      <xdr:rowOff>108173</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294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124700</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60695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46861</xdr:rowOff>
    </xdr:from>
    <xdr:to>
      <xdr:col>6</xdr:col>
      <xdr:colOff>38100</xdr:colOff>
      <xdr:row>96</xdr:row>
      <xdr:rowOff>148461</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506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164988</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30795" y="16281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11676</xdr:rowOff>
    </xdr:from>
    <xdr:to>
      <xdr:col>54</xdr:col>
      <xdr:colOff>189865</xdr:colOff>
      <xdr:row>37</xdr:row>
      <xdr:rowOff>146939</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498076"/>
          <a:ext cx="1270" cy="992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150766</xdr:rowOff>
    </xdr:from>
    <xdr:ext cx="534377" cy="259045"/>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494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146939</xdr:rowOff>
    </xdr:from>
    <xdr:to>
      <xdr:col>55</xdr:col>
      <xdr:colOff>88900</xdr:colOff>
      <xdr:row>37</xdr:row>
      <xdr:rowOff>146939</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490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129803</xdr:rowOff>
    </xdr:from>
    <xdr:ext cx="599010" cy="2590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273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11676</xdr:rowOff>
    </xdr:from>
    <xdr:to>
      <xdr:col>55</xdr:col>
      <xdr:colOff>88900</xdr:colOff>
      <xdr:row>32</xdr:row>
      <xdr:rowOff>11676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498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4491</xdr:rowOff>
    </xdr:from>
    <xdr:to>
      <xdr:col>55</xdr:col>
      <xdr:colOff>0</xdr:colOff>
      <xdr:row>34</xdr:row>
      <xdr:rowOff>27213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9639300" y="5833791"/>
          <a:ext cx="838200" cy="22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41183</xdr:rowOff>
    </xdr:from>
    <xdr:ext cx="534377" cy="259045"/>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60419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62756</xdr:rowOff>
    </xdr:from>
    <xdr:to>
      <xdr:col>55</xdr:col>
      <xdr:colOff>50800</xdr:colOff>
      <xdr:row>35</xdr:row>
      <xdr:rowOff>164356</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063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166682</xdr:rowOff>
    </xdr:from>
    <xdr:to>
      <xdr:col>50</xdr:col>
      <xdr:colOff>114300</xdr:colOff>
      <xdr:row>34</xdr:row>
      <xdr:rowOff>4491</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8750300" y="5824532"/>
          <a:ext cx="889000" cy="9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60462</xdr:rowOff>
    </xdr:from>
    <xdr:to>
      <xdr:col>50</xdr:col>
      <xdr:colOff>165100</xdr:colOff>
      <xdr:row>35</xdr:row>
      <xdr:rowOff>162062</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061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153189</xdr:rowOff>
    </xdr:from>
    <xdr:ext cx="534377"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72111" y="6153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33</xdr:row>
      <xdr:rowOff>158194</xdr:rowOff>
    </xdr:from>
    <xdr:to>
      <xdr:col>45</xdr:col>
      <xdr:colOff>177800</xdr:colOff>
      <xdr:row>33</xdr:row>
      <xdr:rowOff>166682</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7861300" y="5816044"/>
          <a:ext cx="889000" cy="8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63594</xdr:rowOff>
    </xdr:from>
    <xdr:to>
      <xdr:col>46</xdr:col>
      <xdr:colOff>38100</xdr:colOff>
      <xdr:row>35</xdr:row>
      <xdr:rowOff>165194</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06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156321</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83111" y="6157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29</xdr:row>
      <xdr:rowOff>150322</xdr:rowOff>
    </xdr:from>
    <xdr:to>
      <xdr:col>41</xdr:col>
      <xdr:colOff>50800</xdr:colOff>
      <xdr:row>33</xdr:row>
      <xdr:rowOff>158194</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6972300" y="5122372"/>
          <a:ext cx="889000" cy="693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86888</xdr:rowOff>
    </xdr:from>
    <xdr:to>
      <xdr:col>41</xdr:col>
      <xdr:colOff>101600</xdr:colOff>
      <xdr:row>36</xdr:row>
      <xdr:rowOff>17038</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6087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8165</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94111" y="6180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34866</xdr:rowOff>
    </xdr:from>
    <xdr:to>
      <xdr:col>36</xdr:col>
      <xdr:colOff>165100</xdr:colOff>
      <xdr:row>31</xdr:row>
      <xdr:rowOff>136466</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5349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127593</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672795" y="5442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147863</xdr:rowOff>
    </xdr:from>
    <xdr:to>
      <xdr:col>55</xdr:col>
      <xdr:colOff>50800</xdr:colOff>
      <xdr:row>34</xdr:row>
      <xdr:rowOff>78013</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5805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170740</xdr:rowOff>
    </xdr:from>
    <xdr:ext cx="599010" cy="259045"/>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5657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125141</xdr:rowOff>
    </xdr:from>
    <xdr:to>
      <xdr:col>50</xdr:col>
      <xdr:colOff>165100</xdr:colOff>
      <xdr:row>34</xdr:row>
      <xdr:rowOff>55291</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5782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32</xdr:row>
      <xdr:rowOff>71818</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39795" y="5558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33</xdr:row>
      <xdr:rowOff>115882</xdr:rowOff>
    </xdr:from>
    <xdr:to>
      <xdr:col>46</xdr:col>
      <xdr:colOff>38100</xdr:colOff>
      <xdr:row>34</xdr:row>
      <xdr:rowOff>46032</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5773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32</xdr:row>
      <xdr:rowOff>62559</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50795" y="5548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33</xdr:row>
      <xdr:rowOff>107394</xdr:rowOff>
    </xdr:from>
    <xdr:to>
      <xdr:col>41</xdr:col>
      <xdr:colOff>101600</xdr:colOff>
      <xdr:row>34</xdr:row>
      <xdr:rowOff>37544</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5765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32</xdr:row>
      <xdr:rowOff>54071</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61795" y="5540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99522</xdr:rowOff>
    </xdr:from>
    <xdr:to>
      <xdr:col>36</xdr:col>
      <xdr:colOff>165100</xdr:colOff>
      <xdr:row>30</xdr:row>
      <xdr:rowOff>29672</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507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46199</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672795" y="48467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103337</xdr:rowOff>
    </xdr:from>
    <xdr:to>
      <xdr:col>54</xdr:col>
      <xdr:colOff>189865</xdr:colOff>
      <xdr:row>58</xdr:row>
      <xdr:rowOff>46660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847287"/>
          <a:ext cx="1270" cy="11434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50487</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9994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46660</xdr:rowOff>
    </xdr:from>
    <xdr:to>
      <xdr:col>55</xdr:col>
      <xdr:colOff>88900</xdr:colOff>
      <xdr:row>58</xdr:row>
      <xdr:rowOff>46660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9990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50014</xdr:rowOff>
    </xdr:from>
    <xdr:ext cx="599010"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622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103337</xdr:rowOff>
    </xdr:from>
    <xdr:to>
      <xdr:col>55</xdr:col>
      <xdr:colOff>88900</xdr:colOff>
      <xdr:row>51</xdr:row>
      <xdr:rowOff>103337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847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88227</xdr:rowOff>
    </xdr:from>
    <xdr:to>
      <xdr:col>55</xdr:col>
      <xdr:colOff>0</xdr:colOff>
      <xdr:row>55</xdr:row>
      <xdr:rowOff>96358</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9639300" y="9175077"/>
          <a:ext cx="838200" cy="351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49496</xdr:rowOff>
    </xdr:from>
    <xdr:ext cx="534377"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4792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71069</xdr:rowOff>
    </xdr:from>
    <xdr:to>
      <xdr:col>55</xdr:col>
      <xdr:colOff>50800</xdr:colOff>
      <xdr:row>56</xdr:row>
      <xdr:rowOff>1219</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500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3873</xdr:rowOff>
    </xdr:from>
    <xdr:to>
      <xdr:col>50</xdr:col>
      <xdr:colOff>114300</xdr:colOff>
      <xdr:row>55</xdr:row>
      <xdr:rowOff>96358</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8750300" y="9433623"/>
          <a:ext cx="889000" cy="92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63594</xdr:rowOff>
    </xdr:from>
    <xdr:to>
      <xdr:col>50</xdr:col>
      <xdr:colOff>165100</xdr:colOff>
      <xdr:row>55</xdr:row>
      <xdr:rowOff>165194</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493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156321</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72111" y="9586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3873</xdr:rowOff>
    </xdr:from>
    <xdr:to>
      <xdr:col>45</xdr:col>
      <xdr:colOff>177800</xdr:colOff>
      <xdr:row>55</xdr:row>
      <xdr:rowOff>130183</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7861300" y="9433623"/>
          <a:ext cx="889000" cy="126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132280</xdr:rowOff>
    </xdr:from>
    <xdr:to>
      <xdr:col>46</xdr:col>
      <xdr:colOff>38100</xdr:colOff>
      <xdr:row>56</xdr:row>
      <xdr:rowOff>62430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562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53557</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83111" y="965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130183</xdr:rowOff>
    </xdr:from>
    <xdr:to>
      <xdr:col>41</xdr:col>
      <xdr:colOff>50800</xdr:colOff>
      <xdr:row>56</xdr:row>
      <xdr:rowOff>51750</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6972300" y="9559933"/>
          <a:ext cx="889000" cy="93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131793</xdr:rowOff>
    </xdr:from>
    <xdr:to>
      <xdr:col>41</xdr:col>
      <xdr:colOff>101600</xdr:colOff>
      <xdr:row>56</xdr:row>
      <xdr:rowOff>61943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561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53070</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94111" y="9654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143543</xdr:rowOff>
    </xdr:from>
    <xdr:to>
      <xdr:col>36</xdr:col>
      <xdr:colOff>165100</xdr:colOff>
      <xdr:row>56</xdr:row>
      <xdr:rowOff>73693</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573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90220</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705111" y="9348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37427</xdr:rowOff>
    </xdr:from>
    <xdr:to>
      <xdr:col>55</xdr:col>
      <xdr:colOff>50800</xdr:colOff>
      <xdr:row>53</xdr:row>
      <xdr:rowOff>139027</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124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60304</xdr:rowOff>
    </xdr:from>
    <xdr:ext cx="599010"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8975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45558</xdr:rowOff>
    </xdr:from>
    <xdr:to>
      <xdr:col>50</xdr:col>
      <xdr:colOff>165100</xdr:colOff>
      <xdr:row>55</xdr:row>
      <xdr:rowOff>147158</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475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163685</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72111" y="9250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124523</xdr:rowOff>
    </xdr:from>
    <xdr:to>
      <xdr:col>46</xdr:col>
      <xdr:colOff>38100</xdr:colOff>
      <xdr:row>55</xdr:row>
      <xdr:rowOff>54673</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382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71200</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83111" y="9158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79383</xdr:rowOff>
    </xdr:from>
    <xdr:to>
      <xdr:col>41</xdr:col>
      <xdr:colOff>101600</xdr:colOff>
      <xdr:row>56</xdr:row>
      <xdr:rowOff>9533</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509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26060</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94111" y="9284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950</xdr:rowOff>
    </xdr:from>
    <xdr:to>
      <xdr:col>36</xdr:col>
      <xdr:colOff>165100</xdr:colOff>
      <xdr:row>56</xdr:row>
      <xdr:rowOff>102550</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960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93677</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05111" y="9694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13147</xdr:rowOff>
    </xdr:from>
    <xdr:to>
      <xdr:col>54</xdr:col>
      <xdr:colOff>189865</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186097"/>
          <a:ext cx="1270" cy="1326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131274</xdr:rowOff>
    </xdr:from>
    <xdr:ext cx="534377"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961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13147</xdr:rowOff>
    </xdr:from>
    <xdr:to>
      <xdr:col>55</xdr:col>
      <xdr:colOff>88900</xdr:colOff>
      <xdr:row>71</xdr:row>
      <xdr:rowOff>13147</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186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72</xdr:row>
      <xdr:rowOff>75669</xdr:rowOff>
    </xdr:from>
    <xdr:to>
      <xdr:col>55</xdr:col>
      <xdr:colOff>0</xdr:colOff>
      <xdr:row>76</xdr:row>
      <xdr:rowOff>37836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9639300" y="12420069"/>
          <a:ext cx="838200" cy="647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99331</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1295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120904</xdr:rowOff>
    </xdr:from>
    <xdr:to>
      <xdr:col>55</xdr:col>
      <xdr:colOff>50800</xdr:colOff>
      <xdr:row>77</xdr:row>
      <xdr:rowOff>51054</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15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97729</xdr:rowOff>
    </xdr:from>
    <xdr:to>
      <xdr:col>50</xdr:col>
      <xdr:colOff>114300</xdr:colOff>
      <xdr:row>76</xdr:row>
      <xdr:rowOff>37836</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8750300" y="12956479"/>
          <a:ext cx="889000" cy="111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76716</xdr:rowOff>
    </xdr:from>
    <xdr:to>
      <xdr:col>50</xdr:col>
      <xdr:colOff>165100</xdr:colOff>
      <xdr:row>77</xdr:row>
      <xdr:rowOff>6866</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106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169443</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3199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97729</xdr:rowOff>
    </xdr:from>
    <xdr:to>
      <xdr:col>45</xdr:col>
      <xdr:colOff>177800</xdr:colOff>
      <xdr:row>77</xdr:row>
      <xdr:rowOff>128612</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7861300" y="12956479"/>
          <a:ext cx="889000" cy="373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51386</xdr:rowOff>
    </xdr:from>
    <xdr:to>
      <xdr:col>46</xdr:col>
      <xdr:colOff>38100</xdr:colOff>
      <xdr:row>76</xdr:row>
      <xdr:rowOff>152986</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08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144113</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3174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69222</xdr:rowOff>
    </xdr:from>
    <xdr:to>
      <xdr:col>41</xdr:col>
      <xdr:colOff>50800</xdr:colOff>
      <xdr:row>77</xdr:row>
      <xdr:rowOff>128612</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6972300" y="13270872"/>
          <a:ext cx="889000" cy="5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52805</xdr:rowOff>
    </xdr:from>
    <xdr:to>
      <xdr:col>41</xdr:col>
      <xdr:colOff>101600</xdr:colOff>
      <xdr:row>76</xdr:row>
      <xdr:rowOff>154405</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08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170931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2858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19200</xdr:rowOff>
    </xdr:from>
    <xdr:to>
      <xdr:col>36</xdr:col>
      <xdr:colOff>165100</xdr:colOff>
      <xdr:row>76</xdr:row>
      <xdr:rowOff>120800</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04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137327</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2824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72</xdr:row>
      <xdr:rowOff>24869</xdr:rowOff>
    </xdr:from>
    <xdr:to>
      <xdr:col>55</xdr:col>
      <xdr:colOff>50800</xdr:colOff>
      <xdr:row>72</xdr:row>
      <xdr:rowOff>126469</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2369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71</xdr:row>
      <xdr:rowOff>47746</xdr:rowOff>
    </xdr:from>
    <xdr:ext cx="534377"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2220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158486</xdr:rowOff>
    </xdr:from>
    <xdr:to>
      <xdr:col>50</xdr:col>
      <xdr:colOff>165100</xdr:colOff>
      <xdr:row>76</xdr:row>
      <xdr:rowOff>88636</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017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105163</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372111" y="12792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46929</xdr:rowOff>
    </xdr:from>
    <xdr:to>
      <xdr:col>46</xdr:col>
      <xdr:colOff>38100</xdr:colOff>
      <xdr:row>75</xdr:row>
      <xdr:rowOff>148529</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2905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165056</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483111" y="12680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77812</xdr:rowOff>
    </xdr:from>
    <xdr:to>
      <xdr:col>41</xdr:col>
      <xdr:colOff>101600</xdr:colOff>
      <xdr:row>78</xdr:row>
      <xdr:rowOff>7962</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279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170539</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26428" y="13372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18422</xdr:rowOff>
    </xdr:from>
    <xdr:to>
      <xdr:col>36</xdr:col>
      <xdr:colOff>165100</xdr:colOff>
      <xdr:row>77</xdr:row>
      <xdr:rowOff>120022</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220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111149</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05111" y="13312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普通建設事業費 （ うち更新整備　）グラフ枠">
          <a:extLst>
            <a:ext uri="{FF2B5EF4-FFF2-40B4-BE49-F238E27FC236}">
              <a16:creationId xmlns:a16="http://schemas.microsoft.com/office/drawing/2014/main" id="{00000000-0008-0000-06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712</xdr:rowOff>
    </xdr:from>
    <xdr:to>
      <xdr:col>54</xdr:col>
      <xdr:colOff>189865</xdr:colOff>
      <xdr:row>98</xdr:row>
      <xdr:rowOff>103232</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10475595" y="15431212"/>
          <a:ext cx="1270" cy="1474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107059</xdr:rowOff>
    </xdr:from>
    <xdr:ext cx="534377" cy="259045"/>
    <xdr:sp macro="" textlink="">
      <xdr:nvSpPr>
        <xdr:cNvPr id="458" name="普通建設事業費 （ うち更新整備　）最小値テキスト">
          <a:extLst>
            <a:ext uri="{FF2B5EF4-FFF2-40B4-BE49-F238E27FC236}">
              <a16:creationId xmlns:a16="http://schemas.microsoft.com/office/drawing/2014/main" id="{00000000-0008-0000-0600-0000CA010000}"/>
            </a:ext>
          </a:extLst>
        </xdr:cNvPr>
        <xdr:cNvSpPr txBox="1"/>
      </xdr:nvSpPr>
      <xdr:spPr>
        <a:xfrm>
          <a:off x="10528300" y="1690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103232</xdr:rowOff>
    </xdr:from>
    <xdr:to>
      <xdr:col>55</xdr:col>
      <xdr:colOff>88900</xdr:colOff>
      <xdr:row>98</xdr:row>
      <xdr:rowOff>103232</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6905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118839</xdr:rowOff>
    </xdr:from>
    <xdr:ext cx="599010" cy="259045"/>
    <xdr:sp macro="" textlink="">
      <xdr:nvSpPr>
        <xdr:cNvPr id="460" name="普通建設事業費 （ うち更新整備　）最大値テキスト">
          <a:extLst>
            <a:ext uri="{FF2B5EF4-FFF2-40B4-BE49-F238E27FC236}">
              <a16:creationId xmlns:a16="http://schemas.microsoft.com/office/drawing/2014/main" id="{00000000-0008-0000-0600-0000CC010000}"/>
            </a:ext>
          </a:extLst>
        </xdr:cNvPr>
        <xdr:cNvSpPr txBox="1"/>
      </xdr:nvSpPr>
      <xdr:spPr>
        <a:xfrm>
          <a:off x="10528300" y="1520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712</xdr:rowOff>
    </xdr:from>
    <xdr:to>
      <xdr:col>55</xdr:col>
      <xdr:colOff>88900</xdr:colOff>
      <xdr:row>90</xdr:row>
      <xdr:rowOff>712</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10388600" y="1543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22123</xdr:rowOff>
    </xdr:from>
    <xdr:to>
      <xdr:col>55</xdr:col>
      <xdr:colOff>0</xdr:colOff>
      <xdr:row>96</xdr:row>
      <xdr:rowOff>84325</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9639300" y="16309873"/>
          <a:ext cx="838200" cy="233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139870</xdr:rowOff>
    </xdr:from>
    <xdr:ext cx="534377" cy="259045"/>
    <xdr:sp macro="" textlink="">
      <xdr:nvSpPr>
        <xdr:cNvPr id="463" name="普通建設事業費 （ うち更新整備　）平均値テキスト">
          <a:extLst>
            <a:ext uri="{FF2B5EF4-FFF2-40B4-BE49-F238E27FC236}">
              <a16:creationId xmlns:a16="http://schemas.microsoft.com/office/drawing/2014/main" id="{00000000-0008-0000-0600-0000CF010000}"/>
            </a:ext>
          </a:extLst>
        </xdr:cNvPr>
        <xdr:cNvSpPr txBox="1"/>
      </xdr:nvSpPr>
      <xdr:spPr>
        <a:xfrm>
          <a:off x="10528300" y="164276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161443</xdr:rowOff>
    </xdr:from>
    <xdr:to>
      <xdr:col>55</xdr:col>
      <xdr:colOff>50800</xdr:colOff>
      <xdr:row>96</xdr:row>
      <xdr:rowOff>91593</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10426700" y="16449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21851</xdr:rowOff>
    </xdr:from>
    <xdr:to>
      <xdr:col>50</xdr:col>
      <xdr:colOff>114300</xdr:colOff>
      <xdr:row>96</xdr:row>
      <xdr:rowOff>84325</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8750300" y="16481051"/>
          <a:ext cx="889000" cy="62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170107</xdr:rowOff>
    </xdr:from>
    <xdr:to>
      <xdr:col>50</xdr:col>
      <xdr:colOff>165100</xdr:colOff>
      <xdr:row>96</xdr:row>
      <xdr:rowOff>100257</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9588500" y="1645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116784</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9372111" y="16233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151022</xdr:rowOff>
    </xdr:from>
    <xdr:to>
      <xdr:col>45</xdr:col>
      <xdr:colOff>177800</xdr:colOff>
      <xdr:row>96</xdr:row>
      <xdr:rowOff>21851</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7861300" y="16438772"/>
          <a:ext cx="889000" cy="42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109975</xdr:rowOff>
    </xdr:from>
    <xdr:to>
      <xdr:col>46</xdr:col>
      <xdr:colOff>38100</xdr:colOff>
      <xdr:row>97</xdr:row>
      <xdr:rowOff>40125</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8699500" y="1656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31252</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483111" y="16661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151022</xdr:rowOff>
    </xdr:from>
    <xdr:to>
      <xdr:col>41</xdr:col>
      <xdr:colOff>50800</xdr:colOff>
      <xdr:row>96</xdr:row>
      <xdr:rowOff>131285</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6972300" y="16438772"/>
          <a:ext cx="889000" cy="151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96628</xdr:rowOff>
    </xdr:from>
    <xdr:to>
      <xdr:col>41</xdr:col>
      <xdr:colOff>101600</xdr:colOff>
      <xdr:row>97</xdr:row>
      <xdr:rowOff>26778</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7810500" y="16555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17905</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594111" y="16648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118804</xdr:rowOff>
    </xdr:from>
    <xdr:to>
      <xdr:col>36</xdr:col>
      <xdr:colOff>165100</xdr:colOff>
      <xdr:row>97</xdr:row>
      <xdr:rowOff>48954</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6921500" y="16578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40081</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05111" y="16670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142773</xdr:rowOff>
    </xdr:from>
    <xdr:to>
      <xdr:col>55</xdr:col>
      <xdr:colOff>50800</xdr:colOff>
      <xdr:row>95</xdr:row>
      <xdr:rowOff>72923</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10426700" y="16259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165650</xdr:rowOff>
    </xdr:from>
    <xdr:ext cx="534377" cy="259045"/>
    <xdr:sp macro="" textlink="">
      <xdr:nvSpPr>
        <xdr:cNvPr id="482" name="普通建設事業費 （ うち更新整備　）該当値テキスト">
          <a:extLst>
            <a:ext uri="{FF2B5EF4-FFF2-40B4-BE49-F238E27FC236}">
              <a16:creationId xmlns:a16="http://schemas.microsoft.com/office/drawing/2014/main" id="{00000000-0008-0000-0600-0000E2010000}"/>
            </a:ext>
          </a:extLst>
        </xdr:cNvPr>
        <xdr:cNvSpPr txBox="1"/>
      </xdr:nvSpPr>
      <xdr:spPr>
        <a:xfrm>
          <a:off x="10528300" y="16110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33525</xdr:rowOff>
    </xdr:from>
    <xdr:to>
      <xdr:col>50</xdr:col>
      <xdr:colOff>165100</xdr:colOff>
      <xdr:row>96</xdr:row>
      <xdr:rowOff>135125</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9588500" y="16492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126252</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372111" y="16585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142501</xdr:rowOff>
    </xdr:from>
    <xdr:to>
      <xdr:col>46</xdr:col>
      <xdr:colOff>38100</xdr:colOff>
      <xdr:row>96</xdr:row>
      <xdr:rowOff>72651</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8699500" y="16430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89178</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8483111" y="16205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100222</xdr:rowOff>
    </xdr:from>
    <xdr:to>
      <xdr:col>41</xdr:col>
      <xdr:colOff>101600</xdr:colOff>
      <xdr:row>96</xdr:row>
      <xdr:rowOff>30372</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7810500" y="1638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46899</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594111" y="16163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80485</xdr:rowOff>
    </xdr:from>
    <xdr:to>
      <xdr:col>36</xdr:col>
      <xdr:colOff>165100</xdr:colOff>
      <xdr:row>97</xdr:row>
      <xdr:rowOff>10635</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6921500" y="1653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27162</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6705111" y="16314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災害復旧事業費グラフ枠">
          <a:extLst>
            <a:ext uri="{FF2B5EF4-FFF2-40B4-BE49-F238E27FC236}">
              <a16:creationId xmlns:a16="http://schemas.microsoft.com/office/drawing/2014/main" id="{00000000-0008-0000-06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136794</xdr:rowOff>
    </xdr:from>
    <xdr:to>
      <xdr:col>85</xdr:col>
      <xdr:colOff>126364</xdr:colOff>
      <xdr:row>39</xdr:row>
      <xdr:rowOff>98878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6317595" y="5280294"/>
          <a:ext cx="1269" cy="15051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7" name="災害復旧事業費最小値テキスト">
          <a:extLst>
            <a:ext uri="{FF2B5EF4-FFF2-40B4-BE49-F238E27FC236}">
              <a16:creationId xmlns:a16="http://schemas.microsoft.com/office/drawing/2014/main" id="{00000000-0008-0000-0600-000005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83471</xdr:rowOff>
    </xdr:from>
    <xdr:ext cx="534377" cy="259045"/>
    <xdr:sp macro="" textlink="">
      <xdr:nvSpPr>
        <xdr:cNvPr id="519" name="災害復旧事業費最大値テキスト">
          <a:extLst>
            <a:ext uri="{FF2B5EF4-FFF2-40B4-BE49-F238E27FC236}">
              <a16:creationId xmlns:a16="http://schemas.microsoft.com/office/drawing/2014/main" id="{00000000-0008-0000-0600-000007020000}"/>
            </a:ext>
          </a:extLst>
        </xdr:cNvPr>
        <xdr:cNvSpPr txBox="1"/>
      </xdr:nvSpPr>
      <xdr:spPr>
        <a:xfrm>
          <a:off x="16370300" y="5055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136794</xdr:rowOff>
    </xdr:from>
    <xdr:to>
      <xdr:col>86</xdr:col>
      <xdr:colOff>25400</xdr:colOff>
      <xdr:row>30</xdr:row>
      <xdr:rowOff>136794</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5280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164633</xdr:rowOff>
    </xdr:from>
    <xdr:to>
      <xdr:col>85</xdr:col>
      <xdr:colOff>127000</xdr:colOff>
      <xdr:row>39</xdr:row>
      <xdr:rowOff>18542</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5481300" y="6679733"/>
          <a:ext cx="838200" cy="25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133576</xdr:rowOff>
    </xdr:from>
    <xdr:ext cx="469744" cy="259045"/>
    <xdr:sp macro="" textlink="">
      <xdr:nvSpPr>
        <xdr:cNvPr id="522" name="災害復旧事業費平均値テキスト">
          <a:extLst>
            <a:ext uri="{FF2B5EF4-FFF2-40B4-BE49-F238E27FC236}">
              <a16:creationId xmlns:a16="http://schemas.microsoft.com/office/drawing/2014/main" id="{00000000-0008-0000-0600-00000A020000}"/>
            </a:ext>
          </a:extLst>
        </xdr:cNvPr>
        <xdr:cNvSpPr txBox="1"/>
      </xdr:nvSpPr>
      <xdr:spPr>
        <a:xfrm>
          <a:off x="16370300" y="64772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110699</xdr:rowOff>
    </xdr:from>
    <xdr:to>
      <xdr:col>85</xdr:col>
      <xdr:colOff>177800</xdr:colOff>
      <xdr:row>39</xdr:row>
      <xdr:rowOff>40849</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6268700" y="662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110913</xdr:rowOff>
    </xdr:from>
    <xdr:to>
      <xdr:col>81</xdr:col>
      <xdr:colOff>50800</xdr:colOff>
      <xdr:row>38</xdr:row>
      <xdr:rowOff>164633</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4592300" y="6283113"/>
          <a:ext cx="889000" cy="396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125688</xdr:rowOff>
    </xdr:from>
    <xdr:to>
      <xdr:col>81</xdr:col>
      <xdr:colOff>101600</xdr:colOff>
      <xdr:row>39</xdr:row>
      <xdr:rowOff>55838</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5430500" y="664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46965</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5246428" y="6733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41908</xdr:rowOff>
    </xdr:from>
    <xdr:to>
      <xdr:col>76</xdr:col>
      <xdr:colOff>114300</xdr:colOff>
      <xdr:row>36</xdr:row>
      <xdr:rowOff>110913</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3703300" y="6214108"/>
          <a:ext cx="889000" cy="69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101914</xdr:rowOff>
    </xdr:from>
    <xdr:to>
      <xdr:col>76</xdr:col>
      <xdr:colOff>165100</xdr:colOff>
      <xdr:row>39</xdr:row>
      <xdr:rowOff>32064</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4541500" y="6617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23191</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357428" y="6709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148648</xdr:rowOff>
    </xdr:from>
    <xdr:to>
      <xdr:col>71</xdr:col>
      <xdr:colOff>177800</xdr:colOff>
      <xdr:row>36</xdr:row>
      <xdr:rowOff>41908</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2814300" y="5977948"/>
          <a:ext cx="889000" cy="236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56749</xdr:rowOff>
    </xdr:from>
    <xdr:to>
      <xdr:col>72</xdr:col>
      <xdr:colOff>38100</xdr:colOff>
      <xdr:row>38</xdr:row>
      <xdr:rowOff>158349</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3652500" y="657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149476</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468428" y="6664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92313</xdr:rowOff>
    </xdr:from>
    <xdr:to>
      <xdr:col>67</xdr:col>
      <xdr:colOff>101600</xdr:colOff>
      <xdr:row>39</xdr:row>
      <xdr:rowOff>22463</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2763500" y="6607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13590</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579428" y="6700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139192</xdr:rowOff>
    </xdr:from>
    <xdr:to>
      <xdr:col>85</xdr:col>
      <xdr:colOff>177800</xdr:colOff>
      <xdr:row>39</xdr:row>
      <xdr:rowOff>69342</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6268700" y="6654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89126</xdr:rowOff>
    </xdr:from>
    <xdr:ext cx="469744" cy="259045"/>
    <xdr:sp macro="" textlink="">
      <xdr:nvSpPr>
        <xdr:cNvPr id="541" name="災害復旧事業費該当値テキスト">
          <a:extLst>
            <a:ext uri="{FF2B5EF4-FFF2-40B4-BE49-F238E27FC236}">
              <a16:creationId xmlns:a16="http://schemas.microsoft.com/office/drawing/2014/main" id="{00000000-0008-0000-0600-00001D020000}"/>
            </a:ext>
          </a:extLst>
        </xdr:cNvPr>
        <xdr:cNvSpPr txBox="1"/>
      </xdr:nvSpPr>
      <xdr:spPr>
        <a:xfrm>
          <a:off x="16370300" y="6604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113833</xdr:rowOff>
    </xdr:from>
    <xdr:to>
      <xdr:col>81</xdr:col>
      <xdr:colOff>101600</xdr:colOff>
      <xdr:row>39</xdr:row>
      <xdr:rowOff>43983</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5430500" y="6628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60511</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46428" y="6404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60113</xdr:rowOff>
    </xdr:from>
    <xdr:to>
      <xdr:col>76</xdr:col>
      <xdr:colOff>165100</xdr:colOff>
      <xdr:row>36</xdr:row>
      <xdr:rowOff>161713</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4541500" y="6232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6790</xdr:rowOff>
    </xdr:from>
    <xdr:ext cx="534377"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4325111" y="6007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162558</xdr:rowOff>
    </xdr:from>
    <xdr:to>
      <xdr:col>72</xdr:col>
      <xdr:colOff>38100</xdr:colOff>
      <xdr:row>36</xdr:row>
      <xdr:rowOff>92708</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3652500" y="6163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109235</xdr:rowOff>
    </xdr:from>
    <xdr:ext cx="534377"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436111" y="5938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97848</xdr:rowOff>
    </xdr:from>
    <xdr:to>
      <xdr:col>67</xdr:col>
      <xdr:colOff>101600</xdr:colOff>
      <xdr:row>35</xdr:row>
      <xdr:rowOff>27998</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2763500" y="5927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44525</xdr:rowOff>
    </xdr:from>
    <xdr:ext cx="534377"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547111" y="5702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失業対策事業費グラフ枠">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6" name="失業対策事業費最小値テキスト">
          <a:extLst>
            <a:ext uri="{FF2B5EF4-FFF2-40B4-BE49-F238E27FC236}">
              <a16:creationId xmlns:a16="http://schemas.microsoft.com/office/drawing/2014/main" id="{00000000-0008-0000-0600-00003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8" name="失業対策事業費最大値テキスト">
          <a:extLst>
            <a:ext uri="{FF2B5EF4-FFF2-40B4-BE49-F238E27FC236}">
              <a16:creationId xmlns:a16="http://schemas.microsoft.com/office/drawing/2014/main" id="{00000000-0008-0000-0600-00003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1" name="失業対策事業費平均値テキスト">
          <a:extLst>
            <a:ext uri="{FF2B5EF4-FFF2-40B4-BE49-F238E27FC236}">
              <a16:creationId xmlns:a16="http://schemas.microsoft.com/office/drawing/2014/main" id="{00000000-0008-0000-0600-00003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0" name="失業対策事業費該当値テキスト">
          <a:extLst>
            <a:ext uri="{FF2B5EF4-FFF2-40B4-BE49-F238E27FC236}">
              <a16:creationId xmlns:a16="http://schemas.microsoft.com/office/drawing/2014/main" id="{00000000-0008-0000-0600-00004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公債費グラフ枠">
          <a:extLst>
            <a:ext uri="{FF2B5EF4-FFF2-40B4-BE49-F238E27FC236}">
              <a16:creationId xmlns:a16="http://schemas.microsoft.com/office/drawing/2014/main" id="{00000000-0008-0000-0600-00007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11668</xdr:rowOff>
    </xdr:from>
    <xdr:to>
      <xdr:col>85</xdr:col>
      <xdr:colOff>126364</xdr:colOff>
      <xdr:row>78</xdr:row>
      <xdr:rowOff>124662</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6317595" y="12013168"/>
          <a:ext cx="1269" cy="1484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128489</xdr:rowOff>
    </xdr:from>
    <xdr:ext cx="534377" cy="259045"/>
    <xdr:sp macro="" textlink="">
      <xdr:nvSpPr>
        <xdr:cNvPr id="626" name="公債費最小値テキスト">
          <a:extLst>
            <a:ext uri="{FF2B5EF4-FFF2-40B4-BE49-F238E27FC236}">
              <a16:creationId xmlns:a16="http://schemas.microsoft.com/office/drawing/2014/main" id="{00000000-0008-0000-0600-000072020000}"/>
            </a:ext>
          </a:extLst>
        </xdr:cNvPr>
        <xdr:cNvSpPr txBox="1"/>
      </xdr:nvSpPr>
      <xdr:spPr>
        <a:xfrm>
          <a:off x="16370300" y="13501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124662</xdr:rowOff>
    </xdr:from>
    <xdr:to>
      <xdr:col>86</xdr:col>
      <xdr:colOff>25400</xdr:colOff>
      <xdr:row>78</xdr:row>
      <xdr:rowOff>124662</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6230600" y="13497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129795</xdr:rowOff>
    </xdr:from>
    <xdr:ext cx="599010" cy="259045"/>
    <xdr:sp macro="" textlink="">
      <xdr:nvSpPr>
        <xdr:cNvPr id="628" name="公債費最大値テキスト">
          <a:extLst>
            <a:ext uri="{FF2B5EF4-FFF2-40B4-BE49-F238E27FC236}">
              <a16:creationId xmlns:a16="http://schemas.microsoft.com/office/drawing/2014/main" id="{00000000-0008-0000-0600-000074020000}"/>
            </a:ext>
          </a:extLst>
        </xdr:cNvPr>
        <xdr:cNvSpPr txBox="1"/>
      </xdr:nvSpPr>
      <xdr:spPr>
        <a:xfrm>
          <a:off x="16370300" y="11788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11668</xdr:rowOff>
    </xdr:from>
    <xdr:to>
      <xdr:col>86</xdr:col>
      <xdr:colOff>25400</xdr:colOff>
      <xdr:row>70</xdr:row>
      <xdr:rowOff>11668</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2013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27767</xdr:rowOff>
    </xdr:from>
    <xdr:to>
      <xdr:col>85</xdr:col>
      <xdr:colOff>127000</xdr:colOff>
      <xdr:row>74</xdr:row>
      <xdr:rowOff>110260</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5481300" y="12543617"/>
          <a:ext cx="838200" cy="253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149689</xdr:rowOff>
    </xdr:from>
    <xdr:ext cx="534377" cy="259045"/>
    <xdr:sp macro="" textlink="">
      <xdr:nvSpPr>
        <xdr:cNvPr id="631" name="公債費平均値テキスト">
          <a:extLst>
            <a:ext uri="{FF2B5EF4-FFF2-40B4-BE49-F238E27FC236}">
              <a16:creationId xmlns:a16="http://schemas.microsoft.com/office/drawing/2014/main" id="{00000000-0008-0000-0600-000077020000}"/>
            </a:ext>
          </a:extLst>
        </xdr:cNvPr>
        <xdr:cNvSpPr txBox="1"/>
      </xdr:nvSpPr>
      <xdr:spPr>
        <a:xfrm>
          <a:off x="16370300" y="12836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171262</xdr:rowOff>
    </xdr:from>
    <xdr:to>
      <xdr:col>85</xdr:col>
      <xdr:colOff>177800</xdr:colOff>
      <xdr:row>75</xdr:row>
      <xdr:rowOff>101412</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6268700" y="12858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27767</xdr:rowOff>
    </xdr:from>
    <xdr:to>
      <xdr:col>81</xdr:col>
      <xdr:colOff>50800</xdr:colOff>
      <xdr:row>73</xdr:row>
      <xdr:rowOff>97458</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flipV="1">
          <a:off x="14592300" y="12543617"/>
          <a:ext cx="889000" cy="69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16580</xdr:rowOff>
    </xdr:from>
    <xdr:to>
      <xdr:col>81</xdr:col>
      <xdr:colOff>101600</xdr:colOff>
      <xdr:row>75</xdr:row>
      <xdr:rowOff>118180</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5430500" y="12875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109307</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2968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97458</xdr:rowOff>
    </xdr:from>
    <xdr:to>
      <xdr:col>76</xdr:col>
      <xdr:colOff>114300</xdr:colOff>
      <xdr:row>73</xdr:row>
      <xdr:rowOff>167736</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flipV="1">
          <a:off x="13703300" y="12613308"/>
          <a:ext cx="889000" cy="70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34983</xdr:rowOff>
    </xdr:from>
    <xdr:to>
      <xdr:col>76</xdr:col>
      <xdr:colOff>165100</xdr:colOff>
      <xdr:row>75</xdr:row>
      <xdr:rowOff>136583</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4541500" y="12893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127709</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325111" y="12986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167736</xdr:rowOff>
    </xdr:from>
    <xdr:to>
      <xdr:col>71</xdr:col>
      <xdr:colOff>177800</xdr:colOff>
      <xdr:row>75</xdr:row>
      <xdr:rowOff>44896</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flipV="1">
          <a:off x="12814300" y="12683586"/>
          <a:ext cx="889000" cy="220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34820</xdr:rowOff>
    </xdr:from>
    <xdr:to>
      <xdr:col>72</xdr:col>
      <xdr:colOff>38100</xdr:colOff>
      <xdr:row>75</xdr:row>
      <xdr:rowOff>136420</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3652500" y="12893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127547</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436111" y="12986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164795</xdr:rowOff>
    </xdr:from>
    <xdr:to>
      <xdr:col>67</xdr:col>
      <xdr:colOff>101600</xdr:colOff>
      <xdr:row>76</xdr:row>
      <xdr:rowOff>94945</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2763500" y="13023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86072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547111" y="13116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59460</xdr:rowOff>
    </xdr:from>
    <xdr:to>
      <xdr:col>85</xdr:col>
      <xdr:colOff>177800</xdr:colOff>
      <xdr:row>74</xdr:row>
      <xdr:rowOff>161060</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6268700" y="12746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82337</xdr:rowOff>
    </xdr:from>
    <xdr:ext cx="534377" cy="259045"/>
    <xdr:sp macro="" textlink="">
      <xdr:nvSpPr>
        <xdr:cNvPr id="650" name="公債費該当値テキスト">
          <a:extLst>
            <a:ext uri="{FF2B5EF4-FFF2-40B4-BE49-F238E27FC236}">
              <a16:creationId xmlns:a16="http://schemas.microsoft.com/office/drawing/2014/main" id="{00000000-0008-0000-0600-00008A020000}"/>
            </a:ext>
          </a:extLst>
        </xdr:cNvPr>
        <xdr:cNvSpPr txBox="1"/>
      </xdr:nvSpPr>
      <xdr:spPr>
        <a:xfrm>
          <a:off x="16370300" y="12598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148417</xdr:rowOff>
    </xdr:from>
    <xdr:to>
      <xdr:col>81</xdr:col>
      <xdr:colOff>101600</xdr:colOff>
      <xdr:row>73</xdr:row>
      <xdr:rowOff>78567</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5430500" y="12492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71</xdr:row>
      <xdr:rowOff>95094</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5214111" y="12268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46658</xdr:rowOff>
    </xdr:from>
    <xdr:to>
      <xdr:col>76</xdr:col>
      <xdr:colOff>165100</xdr:colOff>
      <xdr:row>73</xdr:row>
      <xdr:rowOff>148258</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4541500" y="12562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71</xdr:row>
      <xdr:rowOff>164785</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4325111" y="12337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116936</xdr:rowOff>
    </xdr:from>
    <xdr:to>
      <xdr:col>72</xdr:col>
      <xdr:colOff>38100</xdr:colOff>
      <xdr:row>74</xdr:row>
      <xdr:rowOff>47086</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3652500" y="12632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63613</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3436111" y="12408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165546</xdr:rowOff>
    </xdr:from>
    <xdr:to>
      <xdr:col>67</xdr:col>
      <xdr:colOff>101600</xdr:colOff>
      <xdr:row>75</xdr:row>
      <xdr:rowOff>95696</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2763500" y="12852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112223</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547111" y="12628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積立金グラフ枠">
          <a:extLst>
            <a:ext uri="{FF2B5EF4-FFF2-40B4-BE49-F238E27FC236}">
              <a16:creationId xmlns:a16="http://schemas.microsoft.com/office/drawing/2014/main" id="{00000000-0008-0000-0600-0000A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106764</xdr:rowOff>
    </xdr:from>
    <xdr:to>
      <xdr:col>85</xdr:col>
      <xdr:colOff>126364</xdr:colOff>
      <xdr:row>98</xdr:row>
      <xdr:rowOff>128115</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6317595" y="15537264"/>
          <a:ext cx="1269" cy="139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131942</xdr:rowOff>
    </xdr:from>
    <xdr:ext cx="469744" cy="259045"/>
    <xdr:sp macro="" textlink="">
      <xdr:nvSpPr>
        <xdr:cNvPr id="681" name="積立金最小値テキスト">
          <a:extLst>
            <a:ext uri="{FF2B5EF4-FFF2-40B4-BE49-F238E27FC236}">
              <a16:creationId xmlns:a16="http://schemas.microsoft.com/office/drawing/2014/main" id="{00000000-0008-0000-0600-0000A9020000}"/>
            </a:ext>
          </a:extLst>
        </xdr:cNvPr>
        <xdr:cNvSpPr txBox="1"/>
      </xdr:nvSpPr>
      <xdr:spPr>
        <a:xfrm>
          <a:off x="16370300" y="16934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128115</xdr:rowOff>
    </xdr:from>
    <xdr:to>
      <xdr:col>86</xdr:col>
      <xdr:colOff>25400</xdr:colOff>
      <xdr:row>98</xdr:row>
      <xdr:rowOff>128115</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6230600" y="16930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53441</xdr:rowOff>
    </xdr:from>
    <xdr:ext cx="599010" cy="259045"/>
    <xdr:sp macro="" textlink="">
      <xdr:nvSpPr>
        <xdr:cNvPr id="683" name="積立金最大値テキスト">
          <a:extLst>
            <a:ext uri="{FF2B5EF4-FFF2-40B4-BE49-F238E27FC236}">
              <a16:creationId xmlns:a16="http://schemas.microsoft.com/office/drawing/2014/main" id="{00000000-0008-0000-0600-0000AB020000}"/>
            </a:ext>
          </a:extLst>
        </xdr:cNvPr>
        <xdr:cNvSpPr txBox="1"/>
      </xdr:nvSpPr>
      <xdr:spPr>
        <a:xfrm>
          <a:off x="16370300" y="15312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106764</xdr:rowOff>
    </xdr:from>
    <xdr:to>
      <xdr:col>86</xdr:col>
      <xdr:colOff>25400</xdr:colOff>
      <xdr:row>90</xdr:row>
      <xdr:rowOff>106764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5537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86601</xdr:rowOff>
    </xdr:from>
    <xdr:to>
      <xdr:col>85</xdr:col>
      <xdr:colOff>127000</xdr:colOff>
      <xdr:row>98</xdr:row>
      <xdr:rowOff>45920</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5481300" y="16717251"/>
          <a:ext cx="838200" cy="130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46333</xdr:rowOff>
    </xdr:from>
    <xdr:ext cx="534377" cy="259045"/>
    <xdr:sp macro="" textlink="">
      <xdr:nvSpPr>
        <xdr:cNvPr id="686" name="積立金平均値テキスト">
          <a:extLst>
            <a:ext uri="{FF2B5EF4-FFF2-40B4-BE49-F238E27FC236}">
              <a16:creationId xmlns:a16="http://schemas.microsoft.com/office/drawing/2014/main" id="{00000000-0008-0000-0600-0000AE020000}"/>
            </a:ext>
          </a:extLst>
        </xdr:cNvPr>
        <xdr:cNvSpPr txBox="1"/>
      </xdr:nvSpPr>
      <xdr:spPr>
        <a:xfrm>
          <a:off x="16370300" y="165055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23456</xdr:rowOff>
    </xdr:from>
    <xdr:to>
      <xdr:col>85</xdr:col>
      <xdr:colOff>177800</xdr:colOff>
      <xdr:row>97</xdr:row>
      <xdr:rowOff>125056</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6268700" y="16654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69053</xdr:rowOff>
    </xdr:from>
    <xdr:to>
      <xdr:col>81</xdr:col>
      <xdr:colOff>50800</xdr:colOff>
      <xdr:row>98</xdr:row>
      <xdr:rowOff>45920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4592300" y="16699703"/>
          <a:ext cx="889000" cy="148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17357</xdr:rowOff>
    </xdr:from>
    <xdr:to>
      <xdr:col>81</xdr:col>
      <xdr:colOff>101600</xdr:colOff>
      <xdr:row>97</xdr:row>
      <xdr:rowOff>118957</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5430500" y="1664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135484</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14111" y="16423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95836</xdr:rowOff>
    </xdr:from>
    <xdr:to>
      <xdr:col>76</xdr:col>
      <xdr:colOff>114300</xdr:colOff>
      <xdr:row>97</xdr:row>
      <xdr:rowOff>69053</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3703300" y="16555036"/>
          <a:ext cx="889000" cy="144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16069</xdr:rowOff>
    </xdr:from>
    <xdr:to>
      <xdr:col>76</xdr:col>
      <xdr:colOff>165100</xdr:colOff>
      <xdr:row>97</xdr:row>
      <xdr:rowOff>117669</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4541500" y="16646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134196</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325111" y="16421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95836</xdr:rowOff>
    </xdr:from>
    <xdr:to>
      <xdr:col>71</xdr:col>
      <xdr:colOff>177800</xdr:colOff>
      <xdr:row>97</xdr:row>
      <xdr:rowOff>72529</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flipV="1">
          <a:off x="12814300" y="16555036"/>
          <a:ext cx="889000" cy="148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145473</xdr:rowOff>
    </xdr:from>
    <xdr:to>
      <xdr:col>72</xdr:col>
      <xdr:colOff>38100</xdr:colOff>
      <xdr:row>97</xdr:row>
      <xdr:rowOff>75623</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3652500" y="1660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66750</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697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115646</xdr:rowOff>
    </xdr:from>
    <xdr:to>
      <xdr:col>67</xdr:col>
      <xdr:colOff>101600</xdr:colOff>
      <xdr:row>98</xdr:row>
      <xdr:rowOff>45796</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2763500" y="16746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36923</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839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35801</xdr:rowOff>
    </xdr:from>
    <xdr:to>
      <xdr:col>85</xdr:col>
      <xdr:colOff>177800</xdr:colOff>
      <xdr:row>97</xdr:row>
      <xdr:rowOff>137401</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6268700" y="16666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14228</xdr:rowOff>
    </xdr:from>
    <xdr:ext cx="534377" cy="259045"/>
    <xdr:sp macro="" textlink="">
      <xdr:nvSpPr>
        <xdr:cNvPr id="705" name="積立金該当値テキスト">
          <a:extLst>
            <a:ext uri="{FF2B5EF4-FFF2-40B4-BE49-F238E27FC236}">
              <a16:creationId xmlns:a16="http://schemas.microsoft.com/office/drawing/2014/main" id="{00000000-0008-0000-0600-0000C1020000}"/>
            </a:ext>
          </a:extLst>
        </xdr:cNvPr>
        <xdr:cNvSpPr txBox="1"/>
      </xdr:nvSpPr>
      <xdr:spPr>
        <a:xfrm>
          <a:off x="16370300" y="16644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166570</xdr:rowOff>
    </xdr:from>
    <xdr:to>
      <xdr:col>81</xdr:col>
      <xdr:colOff>101600</xdr:colOff>
      <xdr:row>98</xdr:row>
      <xdr:rowOff>96720</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5430500" y="1679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87847</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14111" y="16889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18253</xdr:rowOff>
    </xdr:from>
    <xdr:to>
      <xdr:col>76</xdr:col>
      <xdr:colOff>165100</xdr:colOff>
      <xdr:row>97</xdr:row>
      <xdr:rowOff>119853</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4541500" y="16648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110980</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4325111" y="16741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45036</xdr:rowOff>
    </xdr:from>
    <xdr:to>
      <xdr:col>72</xdr:col>
      <xdr:colOff>38100</xdr:colOff>
      <xdr:row>96</xdr:row>
      <xdr:rowOff>146636</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3652500" y="16504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163163</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3436111" y="16279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21729</xdr:rowOff>
    </xdr:from>
    <xdr:to>
      <xdr:col>67</xdr:col>
      <xdr:colOff>101600</xdr:colOff>
      <xdr:row>97</xdr:row>
      <xdr:rowOff>123329</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2763500" y="16652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139856</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2547111" y="16427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128041</xdr:rowOff>
    </xdr:from>
    <xdr:to>
      <xdr:col>116</xdr:col>
      <xdr:colOff>62864</xdr:colOff>
      <xdr:row>38</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271541"/>
          <a:ext cx="1269" cy="1268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74718</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046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128041</xdr:rowOff>
    </xdr:from>
    <xdr:to>
      <xdr:col>116</xdr:col>
      <xdr:colOff>152400</xdr:colOff>
      <xdr:row>30</xdr:row>
      <xdr:rowOff>128041</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271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140386</xdr:rowOff>
    </xdr:from>
    <xdr:to>
      <xdr:col>116</xdr:col>
      <xdr:colOff>63500</xdr:colOff>
      <xdr:row>36</xdr:row>
      <xdr:rowOff>20313</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6141136"/>
          <a:ext cx="838200" cy="51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28694</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2008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50267</xdr:rowOff>
    </xdr:from>
    <xdr:to>
      <xdr:col>116</xdr:col>
      <xdr:colOff>114300</xdr:colOff>
      <xdr:row>36</xdr:row>
      <xdr:rowOff>151867</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22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140386</xdr:rowOff>
    </xdr:from>
    <xdr:to>
      <xdr:col>111</xdr:col>
      <xdr:colOff>177800</xdr:colOff>
      <xdr:row>35</xdr:row>
      <xdr:rowOff>150787</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0434300" y="6141136"/>
          <a:ext cx="889000" cy="10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16091</xdr:rowOff>
    </xdr:from>
    <xdr:to>
      <xdr:col>112</xdr:col>
      <xdr:colOff>38100</xdr:colOff>
      <xdr:row>36</xdr:row>
      <xdr:rowOff>117691</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18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108818</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281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35</xdr:row>
      <xdr:rowOff>150787</xdr:rowOff>
    </xdr:from>
    <xdr:to>
      <xdr:col>107</xdr:col>
      <xdr:colOff>50800</xdr:colOff>
      <xdr:row>36</xdr:row>
      <xdr:rowOff>19514</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19545300" y="6151537"/>
          <a:ext cx="889000" cy="40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41923</xdr:rowOff>
    </xdr:from>
    <xdr:to>
      <xdr:col>107</xdr:col>
      <xdr:colOff>101600</xdr:colOff>
      <xdr:row>36</xdr:row>
      <xdr:rowOff>143523</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214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134650</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306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19514</xdr:rowOff>
    </xdr:from>
    <xdr:to>
      <xdr:col>102</xdr:col>
      <xdr:colOff>114300</xdr:colOff>
      <xdr:row>36</xdr:row>
      <xdr:rowOff>44774</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8656300" y="6191714"/>
          <a:ext cx="889000" cy="2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15691</xdr:rowOff>
    </xdr:from>
    <xdr:to>
      <xdr:col>102</xdr:col>
      <xdr:colOff>165100</xdr:colOff>
      <xdr:row>36</xdr:row>
      <xdr:rowOff>117291</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187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108418</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280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87986</xdr:rowOff>
    </xdr:from>
    <xdr:to>
      <xdr:col>98</xdr:col>
      <xdr:colOff>38100</xdr:colOff>
      <xdr:row>37</xdr:row>
      <xdr:rowOff>18136</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26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9263</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352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140963</xdr:rowOff>
    </xdr:from>
    <xdr:to>
      <xdr:col>116</xdr:col>
      <xdr:colOff>114300</xdr:colOff>
      <xdr:row>36</xdr:row>
      <xdr:rowOff>71113</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141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163840</xdr:rowOff>
    </xdr:from>
    <xdr:ext cx="469744"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5993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89586</xdr:rowOff>
    </xdr:from>
    <xdr:to>
      <xdr:col>112</xdr:col>
      <xdr:colOff>38100</xdr:colOff>
      <xdr:row>36</xdr:row>
      <xdr:rowOff>19736</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090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36263</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088428" y="5865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35</xdr:row>
      <xdr:rowOff>99987</xdr:rowOff>
    </xdr:from>
    <xdr:to>
      <xdr:col>107</xdr:col>
      <xdr:colOff>101600</xdr:colOff>
      <xdr:row>36</xdr:row>
      <xdr:rowOff>30137</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100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46664</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199428" y="5875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35</xdr:row>
      <xdr:rowOff>140164</xdr:rowOff>
    </xdr:from>
    <xdr:to>
      <xdr:col>102</xdr:col>
      <xdr:colOff>165100</xdr:colOff>
      <xdr:row>36</xdr:row>
      <xdr:rowOff>70314</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140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86841</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10428" y="5916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165424</xdr:rowOff>
    </xdr:from>
    <xdr:to>
      <xdr:col>98</xdr:col>
      <xdr:colOff>38100</xdr:colOff>
      <xdr:row>36</xdr:row>
      <xdr:rowOff>95574</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166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112101</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21428" y="5941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貸付金グラフ枠">
          <a:extLst>
            <a:ext uri="{FF2B5EF4-FFF2-40B4-BE49-F238E27FC236}">
              <a16:creationId xmlns:a16="http://schemas.microsoft.com/office/drawing/2014/main" id="{00000000-0008-0000-06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52</xdr:row>
      <xdr:rowOff>108610</xdr:rowOff>
    </xdr:from>
    <xdr:to>
      <xdr:col>116</xdr:col>
      <xdr:colOff>62864</xdr:colOff>
      <xdr:row>58</xdr:row>
      <xdr:rowOff>139700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flipV="1">
          <a:off x="22159595" y="9024010"/>
          <a:ext cx="1269" cy="1059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9" name="貸付金最小値テキスト">
          <a:extLst>
            <a:ext uri="{FF2B5EF4-FFF2-40B4-BE49-F238E27FC236}">
              <a16:creationId xmlns:a16="http://schemas.microsoft.com/office/drawing/2014/main" id="{00000000-0008-0000-0600-000015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51</xdr:row>
      <xdr:rowOff>55287</xdr:rowOff>
    </xdr:from>
    <xdr:ext cx="534377" cy="259045"/>
    <xdr:sp macro="" textlink="">
      <xdr:nvSpPr>
        <xdr:cNvPr id="791" name="貸付金最大値テキスト">
          <a:extLst>
            <a:ext uri="{FF2B5EF4-FFF2-40B4-BE49-F238E27FC236}">
              <a16:creationId xmlns:a16="http://schemas.microsoft.com/office/drawing/2014/main" id="{00000000-0008-0000-0600-000017030000}"/>
            </a:ext>
          </a:extLst>
        </xdr:cNvPr>
        <xdr:cNvSpPr txBox="1"/>
      </xdr:nvSpPr>
      <xdr:spPr>
        <a:xfrm>
          <a:off x="22212300" y="8799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52</xdr:row>
      <xdr:rowOff>108610</xdr:rowOff>
    </xdr:from>
    <xdr:to>
      <xdr:col>116</xdr:col>
      <xdr:colOff>152400</xdr:colOff>
      <xdr:row>52</xdr:row>
      <xdr:rowOff>108610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9024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32303</xdr:rowOff>
    </xdr:from>
    <xdr:to>
      <xdr:col>116</xdr:col>
      <xdr:colOff>63500</xdr:colOff>
      <xdr:row>57</xdr:row>
      <xdr:rowOff>88814</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21323300" y="9804953"/>
          <a:ext cx="838200" cy="56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131299</xdr:rowOff>
    </xdr:from>
    <xdr:ext cx="469744" cy="259045"/>
    <xdr:sp macro="" textlink="">
      <xdr:nvSpPr>
        <xdr:cNvPr id="794" name="貸付金平均値テキスト">
          <a:extLst>
            <a:ext uri="{FF2B5EF4-FFF2-40B4-BE49-F238E27FC236}">
              <a16:creationId xmlns:a16="http://schemas.microsoft.com/office/drawing/2014/main" id="{00000000-0008-0000-0600-00001A030000}"/>
            </a:ext>
          </a:extLst>
        </xdr:cNvPr>
        <xdr:cNvSpPr txBox="1"/>
      </xdr:nvSpPr>
      <xdr:spPr>
        <a:xfrm>
          <a:off x="22212300" y="95610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108422</xdr:rowOff>
    </xdr:from>
    <xdr:to>
      <xdr:col>116</xdr:col>
      <xdr:colOff>114300</xdr:colOff>
      <xdr:row>57</xdr:row>
      <xdr:rowOff>38572</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2110700" y="9709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32303</xdr:rowOff>
    </xdr:from>
    <xdr:to>
      <xdr:col>111</xdr:col>
      <xdr:colOff>177800</xdr:colOff>
      <xdr:row>57</xdr:row>
      <xdr:rowOff>84790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0434300" y="9804953"/>
          <a:ext cx="889000" cy="52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109062</xdr:rowOff>
    </xdr:from>
    <xdr:to>
      <xdr:col>112</xdr:col>
      <xdr:colOff>38100</xdr:colOff>
      <xdr:row>57</xdr:row>
      <xdr:rowOff>39212</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1272500" y="9710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55739</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088428" y="9485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84790</xdr:rowOff>
    </xdr:from>
    <xdr:to>
      <xdr:col>107</xdr:col>
      <xdr:colOff>50800</xdr:colOff>
      <xdr:row>57</xdr:row>
      <xdr:rowOff>89088</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19545300" y="9857440"/>
          <a:ext cx="889000" cy="4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127305</xdr:rowOff>
    </xdr:from>
    <xdr:to>
      <xdr:col>107</xdr:col>
      <xdr:colOff>101600</xdr:colOff>
      <xdr:row>57</xdr:row>
      <xdr:rowOff>57455</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0383500" y="972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73982</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0199428" y="950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89088</xdr:rowOff>
    </xdr:from>
    <xdr:to>
      <xdr:col>102</xdr:col>
      <xdr:colOff>114300</xdr:colOff>
      <xdr:row>57</xdr:row>
      <xdr:rowOff>93980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18656300" y="9861738"/>
          <a:ext cx="889000" cy="4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107462</xdr:rowOff>
    </xdr:from>
    <xdr:to>
      <xdr:col>102</xdr:col>
      <xdr:colOff>165100</xdr:colOff>
      <xdr:row>57</xdr:row>
      <xdr:rowOff>37612</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19494500" y="9708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54139</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10428" y="9483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6696</xdr:rowOff>
    </xdr:from>
    <xdr:to>
      <xdr:col>98</xdr:col>
      <xdr:colOff>38100</xdr:colOff>
      <xdr:row>57</xdr:row>
      <xdr:rowOff>108296</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8605500" y="9779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124823</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8421428" y="9554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38014</xdr:rowOff>
    </xdr:from>
    <xdr:to>
      <xdr:col>116</xdr:col>
      <xdr:colOff>114300</xdr:colOff>
      <xdr:row>57</xdr:row>
      <xdr:rowOff>139614</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2110700" y="9810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16441</xdr:rowOff>
    </xdr:from>
    <xdr:ext cx="469744" cy="259045"/>
    <xdr:sp macro="" textlink="">
      <xdr:nvSpPr>
        <xdr:cNvPr id="813" name="貸付金該当値テキスト">
          <a:extLst>
            <a:ext uri="{FF2B5EF4-FFF2-40B4-BE49-F238E27FC236}">
              <a16:creationId xmlns:a16="http://schemas.microsoft.com/office/drawing/2014/main" id="{00000000-0008-0000-0600-00002D030000}"/>
            </a:ext>
          </a:extLst>
        </xdr:cNvPr>
        <xdr:cNvSpPr txBox="1"/>
      </xdr:nvSpPr>
      <xdr:spPr>
        <a:xfrm>
          <a:off x="22212300" y="9789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152953</xdr:rowOff>
    </xdr:from>
    <xdr:to>
      <xdr:col>112</xdr:col>
      <xdr:colOff>38100</xdr:colOff>
      <xdr:row>57</xdr:row>
      <xdr:rowOff>83103</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1272500" y="9754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74230</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088428" y="9846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33990</xdr:rowOff>
    </xdr:from>
    <xdr:to>
      <xdr:col>107</xdr:col>
      <xdr:colOff>101600</xdr:colOff>
      <xdr:row>57</xdr:row>
      <xdr:rowOff>135590</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0383500" y="9806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126717</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199428" y="9899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38288</xdr:rowOff>
    </xdr:from>
    <xdr:to>
      <xdr:col>102</xdr:col>
      <xdr:colOff>165100</xdr:colOff>
      <xdr:row>57</xdr:row>
      <xdr:rowOff>139888</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19494500" y="9810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131015</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10428" y="9903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43180</xdr:rowOff>
    </xdr:from>
    <xdr:to>
      <xdr:col>98</xdr:col>
      <xdr:colOff>38100</xdr:colOff>
      <xdr:row>57</xdr:row>
      <xdr:rowOff>144780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8605500" y="9815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135907</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421428" y="9908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5" name="繰出金グラフ枠">
          <a:extLst>
            <a:ext uri="{FF2B5EF4-FFF2-40B4-BE49-F238E27FC236}">
              <a16:creationId xmlns:a16="http://schemas.microsoft.com/office/drawing/2014/main" id="{00000000-0008-0000-0600-00004D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132804</xdr:rowOff>
    </xdr:from>
    <xdr:to>
      <xdr:col>116</xdr:col>
      <xdr:colOff>62864</xdr:colOff>
      <xdr:row>78</xdr:row>
      <xdr:rowOff>74244</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2159595" y="12134304"/>
          <a:ext cx="1269" cy="131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78071</xdr:rowOff>
    </xdr:from>
    <xdr:ext cx="534377" cy="259045"/>
    <xdr:sp macro="" textlink="">
      <xdr:nvSpPr>
        <xdr:cNvPr id="847" name="繰出金最小値テキスト">
          <a:extLst>
            <a:ext uri="{FF2B5EF4-FFF2-40B4-BE49-F238E27FC236}">
              <a16:creationId xmlns:a16="http://schemas.microsoft.com/office/drawing/2014/main" id="{00000000-0008-0000-0600-00004F030000}"/>
            </a:ext>
          </a:extLst>
        </xdr:cNvPr>
        <xdr:cNvSpPr txBox="1"/>
      </xdr:nvSpPr>
      <xdr:spPr>
        <a:xfrm>
          <a:off x="22212300" y="13451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74244</xdr:rowOff>
    </xdr:from>
    <xdr:to>
      <xdr:col>116</xdr:col>
      <xdr:colOff>152400</xdr:colOff>
      <xdr:row>78</xdr:row>
      <xdr:rowOff>74244</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2072600" y="13447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79481</xdr:rowOff>
    </xdr:from>
    <xdr:ext cx="534377" cy="259045"/>
    <xdr:sp macro="" textlink="">
      <xdr:nvSpPr>
        <xdr:cNvPr id="849" name="繰出金最大値テキスト">
          <a:extLst>
            <a:ext uri="{FF2B5EF4-FFF2-40B4-BE49-F238E27FC236}">
              <a16:creationId xmlns:a16="http://schemas.microsoft.com/office/drawing/2014/main" id="{00000000-0008-0000-0600-000051030000}"/>
            </a:ext>
          </a:extLst>
        </xdr:cNvPr>
        <xdr:cNvSpPr txBox="1"/>
      </xdr:nvSpPr>
      <xdr:spPr>
        <a:xfrm>
          <a:off x="22212300" y="11909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132804</xdr:rowOff>
    </xdr:from>
    <xdr:to>
      <xdr:col>116</xdr:col>
      <xdr:colOff>152400</xdr:colOff>
      <xdr:row>70</xdr:row>
      <xdr:rowOff>132804</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2134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136995</xdr:rowOff>
    </xdr:from>
    <xdr:to>
      <xdr:col>116</xdr:col>
      <xdr:colOff>63500</xdr:colOff>
      <xdr:row>72</xdr:row>
      <xdr:rowOff>145986</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1323300" y="12481395"/>
          <a:ext cx="838200" cy="8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113581</xdr:rowOff>
    </xdr:from>
    <xdr:ext cx="534377" cy="259045"/>
    <xdr:sp macro="" textlink="">
      <xdr:nvSpPr>
        <xdr:cNvPr id="852" name="繰出金平均値テキスト">
          <a:extLst>
            <a:ext uri="{FF2B5EF4-FFF2-40B4-BE49-F238E27FC236}">
              <a16:creationId xmlns:a16="http://schemas.microsoft.com/office/drawing/2014/main" id="{00000000-0008-0000-0600-000054030000}"/>
            </a:ext>
          </a:extLst>
        </xdr:cNvPr>
        <xdr:cNvSpPr txBox="1"/>
      </xdr:nvSpPr>
      <xdr:spPr>
        <a:xfrm>
          <a:off x="22212300" y="128008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135154</xdr:rowOff>
    </xdr:from>
    <xdr:to>
      <xdr:col>116</xdr:col>
      <xdr:colOff>114300</xdr:colOff>
      <xdr:row>75</xdr:row>
      <xdr:rowOff>65304</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2110700" y="12822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136995</xdr:rowOff>
    </xdr:from>
    <xdr:to>
      <xdr:col>111</xdr:col>
      <xdr:colOff>177800</xdr:colOff>
      <xdr:row>73</xdr:row>
      <xdr:rowOff>20562</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0434300" y="12481395"/>
          <a:ext cx="889000" cy="55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161442</xdr:rowOff>
    </xdr:from>
    <xdr:to>
      <xdr:col>112</xdr:col>
      <xdr:colOff>38100</xdr:colOff>
      <xdr:row>75</xdr:row>
      <xdr:rowOff>91592</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1272500" y="12848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82719</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056111" y="12941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20562</xdr:rowOff>
    </xdr:from>
    <xdr:to>
      <xdr:col>107</xdr:col>
      <xdr:colOff>50800</xdr:colOff>
      <xdr:row>73</xdr:row>
      <xdr:rowOff>65024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19545300" y="12536412"/>
          <a:ext cx="889000" cy="44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59639</xdr:rowOff>
    </xdr:from>
    <xdr:to>
      <xdr:col>107</xdr:col>
      <xdr:colOff>101600</xdr:colOff>
      <xdr:row>75</xdr:row>
      <xdr:rowOff>161240</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0383500" y="1291838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152367</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167111" y="13011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65024</xdr:rowOff>
    </xdr:from>
    <xdr:to>
      <xdr:col>102</xdr:col>
      <xdr:colOff>114300</xdr:colOff>
      <xdr:row>73</xdr:row>
      <xdr:rowOff>111011</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18656300" y="12580874"/>
          <a:ext cx="889000" cy="45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86843</xdr:rowOff>
    </xdr:from>
    <xdr:to>
      <xdr:col>102</xdr:col>
      <xdr:colOff>165100</xdr:colOff>
      <xdr:row>76</xdr:row>
      <xdr:rowOff>16993</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19494500" y="12945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8120</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9278111" y="13038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25197</xdr:rowOff>
    </xdr:from>
    <xdr:to>
      <xdr:col>98</xdr:col>
      <xdr:colOff>38100</xdr:colOff>
      <xdr:row>76</xdr:row>
      <xdr:rowOff>126797</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8605500" y="13055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117924</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8389111" y="13148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95186</xdr:rowOff>
    </xdr:from>
    <xdr:to>
      <xdr:col>116</xdr:col>
      <xdr:colOff>114300</xdr:colOff>
      <xdr:row>73</xdr:row>
      <xdr:rowOff>25336</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2110700" y="12439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118063</xdr:rowOff>
    </xdr:from>
    <xdr:ext cx="534377" cy="259045"/>
    <xdr:sp macro="" textlink="">
      <xdr:nvSpPr>
        <xdr:cNvPr id="871" name="繰出金該当値テキスト">
          <a:extLst>
            <a:ext uri="{FF2B5EF4-FFF2-40B4-BE49-F238E27FC236}">
              <a16:creationId xmlns:a16="http://schemas.microsoft.com/office/drawing/2014/main" id="{00000000-0008-0000-0600-000067030000}"/>
            </a:ext>
          </a:extLst>
        </xdr:cNvPr>
        <xdr:cNvSpPr txBox="1"/>
      </xdr:nvSpPr>
      <xdr:spPr>
        <a:xfrm>
          <a:off x="22212300" y="12291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86195</xdr:rowOff>
    </xdr:from>
    <xdr:to>
      <xdr:col>112</xdr:col>
      <xdr:colOff>38100</xdr:colOff>
      <xdr:row>73</xdr:row>
      <xdr:rowOff>16345</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1272500" y="12430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32872</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056111" y="12205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141212</xdr:rowOff>
    </xdr:from>
    <xdr:to>
      <xdr:col>107</xdr:col>
      <xdr:colOff>101600</xdr:colOff>
      <xdr:row>73</xdr:row>
      <xdr:rowOff>71362</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0383500" y="12485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87889</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167111" y="12260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14224</xdr:rowOff>
    </xdr:from>
    <xdr:to>
      <xdr:col>102</xdr:col>
      <xdr:colOff>165100</xdr:colOff>
      <xdr:row>73</xdr:row>
      <xdr:rowOff>115824</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19494500" y="12530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132351</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278111" y="12305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60211</xdr:rowOff>
    </xdr:from>
    <xdr:to>
      <xdr:col>98</xdr:col>
      <xdr:colOff>38100</xdr:colOff>
      <xdr:row>73</xdr:row>
      <xdr:rowOff>161811</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8605500" y="12576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6888</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389111" y="12351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4" name="前年度繰上充用金グラフ枠">
          <a:extLst>
            <a:ext uri="{FF2B5EF4-FFF2-40B4-BE49-F238E27FC236}">
              <a16:creationId xmlns:a16="http://schemas.microsoft.com/office/drawing/2014/main" id="{00000000-0008-0000-0600-00007E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6" name="前年度繰上充用金最小値テキスト">
          <a:extLst>
            <a:ext uri="{FF2B5EF4-FFF2-40B4-BE49-F238E27FC236}">
              <a16:creationId xmlns:a16="http://schemas.microsoft.com/office/drawing/2014/main" id="{00000000-0008-0000-0600-000080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8" name="前年度繰上充用金最大値テキスト">
          <a:extLst>
            <a:ext uri="{FF2B5EF4-FFF2-40B4-BE49-F238E27FC236}">
              <a16:creationId xmlns:a16="http://schemas.microsoft.com/office/drawing/2014/main" id="{00000000-0008-0000-0600-000082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1" name="前年度繰上充用金平均値テキスト">
          <a:extLst>
            <a:ext uri="{FF2B5EF4-FFF2-40B4-BE49-F238E27FC236}">
              <a16:creationId xmlns:a16="http://schemas.microsoft.com/office/drawing/2014/main" id="{00000000-0008-0000-0600-000085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0" name="前年度繰上充用金該当値テキスト">
          <a:extLst>
            <a:ext uri="{FF2B5EF4-FFF2-40B4-BE49-F238E27FC236}">
              <a16:creationId xmlns:a16="http://schemas.microsoft.com/office/drawing/2014/main" id="{00000000-0008-0000-0600-000098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9" name="正方形/長方形 928">
          <a:extLst>
            <a:ext uri="{FF2B5EF4-FFF2-40B4-BE49-F238E27FC236}">
              <a16:creationId xmlns:a16="http://schemas.microsoft.com/office/drawing/2014/main" id="{00000000-0008-0000-0600-0000A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0" name="正方形/長方形 929">
          <a:extLst>
            <a:ext uri="{FF2B5EF4-FFF2-40B4-BE49-F238E27FC236}">
              <a16:creationId xmlns:a16="http://schemas.microsoft.com/office/drawing/2014/main" id="{00000000-0008-0000-0600-0000A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歳出決算総額は、住民一人当たり</a:t>
          </a:r>
          <a:r>
            <a:rPr kumimoji="1" lang="en-US" altLang="ja-JP" sz="1100" b="0" i="0" baseline="0">
              <a:solidFill>
                <a:schemeClr val="dk1"/>
              </a:solidFill>
              <a:effectLst/>
              <a:latin typeface="+mn-lt"/>
              <a:ea typeface="+mn-ea"/>
              <a:cs typeface="+mn-cs"/>
            </a:rPr>
            <a:t>738,994</a:t>
          </a:r>
          <a:r>
            <a:rPr kumimoji="1" lang="ja-JP" altLang="ja-JP" sz="1100" b="0" i="0" baseline="0">
              <a:solidFill>
                <a:schemeClr val="dk1"/>
              </a:solidFill>
              <a:effectLst/>
              <a:latin typeface="+mn-lt"/>
              <a:ea typeface="+mn-ea"/>
              <a:cs typeface="+mn-cs"/>
            </a:rPr>
            <a:t>円となっており、令和</a:t>
          </a:r>
          <a:r>
            <a:rPr kumimoji="1" lang="en-US" altLang="ja-JP" sz="1100" b="0" i="0" baseline="0">
              <a:solidFill>
                <a:schemeClr val="dk1"/>
              </a:solidFill>
              <a:effectLst/>
              <a:latin typeface="+mn-lt"/>
              <a:ea typeface="+mn-ea"/>
              <a:cs typeface="+mn-cs"/>
            </a:rPr>
            <a:t>5</a:t>
          </a:r>
          <a:r>
            <a:rPr kumimoji="1" lang="ja-JP" altLang="ja-JP" sz="1100" b="0" i="0" baseline="0">
              <a:solidFill>
                <a:schemeClr val="dk1"/>
              </a:solidFill>
              <a:effectLst/>
              <a:latin typeface="+mn-lt"/>
              <a:ea typeface="+mn-ea"/>
              <a:cs typeface="+mn-cs"/>
            </a:rPr>
            <a:t>年度から</a:t>
          </a:r>
          <a:r>
            <a:rPr kumimoji="1" lang="en-US" altLang="ja-JP" sz="1100" b="0" i="0" baseline="0">
              <a:solidFill>
                <a:schemeClr val="dk1"/>
              </a:solidFill>
              <a:effectLst/>
              <a:latin typeface="+mn-lt"/>
              <a:ea typeface="+mn-ea"/>
              <a:cs typeface="+mn-cs"/>
            </a:rPr>
            <a:t>60,583</a:t>
          </a:r>
          <a:r>
            <a:rPr kumimoji="1" lang="ja-JP" altLang="ja-JP" sz="1100" b="0" i="0" baseline="0">
              <a:solidFill>
                <a:schemeClr val="dk1"/>
              </a:solidFill>
              <a:effectLst/>
              <a:latin typeface="+mn-lt"/>
              <a:ea typeface="+mn-ea"/>
              <a:cs typeface="+mn-cs"/>
            </a:rPr>
            <a:t>円</a:t>
          </a:r>
          <a:r>
            <a:rPr kumimoji="1" lang="ja-JP" altLang="en-US" sz="1100" b="0" i="0" baseline="0">
              <a:solidFill>
                <a:schemeClr val="dk1"/>
              </a:solidFill>
              <a:effectLst/>
              <a:latin typeface="+mn-lt"/>
              <a:ea typeface="+mn-ea"/>
              <a:cs typeface="+mn-cs"/>
            </a:rPr>
            <a:t>増加</a:t>
          </a:r>
          <a:r>
            <a:rPr kumimoji="1" lang="ja-JP" altLang="ja-JP" sz="1100" b="0" i="0" baseline="0">
              <a:solidFill>
                <a:schemeClr val="dk1"/>
              </a:solidFill>
              <a:effectLst/>
              <a:latin typeface="+mn-lt"/>
              <a:ea typeface="+mn-ea"/>
              <a:cs typeface="+mn-cs"/>
            </a:rPr>
            <a:t>し</a:t>
          </a:r>
          <a:r>
            <a:rPr kumimoji="1" lang="ja-JP" altLang="en-US" sz="1100" b="0" i="0" baseline="0">
              <a:solidFill>
                <a:schemeClr val="dk1"/>
              </a:solidFill>
              <a:effectLst/>
              <a:latin typeface="+mn-lt"/>
              <a:ea typeface="+mn-ea"/>
              <a:cs typeface="+mn-cs"/>
            </a:rPr>
            <a:t>ている</a:t>
          </a:r>
          <a:r>
            <a:rPr kumimoji="1" lang="ja-JP" altLang="ja-JP" sz="1100" b="0" i="0" baseline="0">
              <a:solidFill>
                <a:schemeClr val="dk1"/>
              </a:solidFill>
              <a:effectLst/>
              <a:latin typeface="+mn-lt"/>
              <a:ea typeface="+mn-ea"/>
              <a:cs typeface="+mn-cs"/>
            </a:rPr>
            <a:t>。</a:t>
          </a:r>
          <a:endParaRPr lang="ja-JP" altLang="ja-JP" sz="1100">
            <a:effectLst/>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　主な</a:t>
          </a:r>
          <a:r>
            <a:rPr kumimoji="1" lang="ja-JP" altLang="en-US" sz="1100" b="0" i="0" baseline="0">
              <a:solidFill>
                <a:schemeClr val="dk1"/>
              </a:solidFill>
              <a:effectLst/>
              <a:latin typeface="+mn-lt"/>
              <a:ea typeface="+mn-ea"/>
              <a:cs typeface="+mn-cs"/>
            </a:rPr>
            <a:t>増加要因は</a:t>
          </a:r>
          <a:r>
            <a:rPr kumimoji="1" lang="ja-JP" altLang="ja-JP" sz="1100" b="0" i="0" baseline="0">
              <a:solidFill>
                <a:schemeClr val="dk1"/>
              </a:solidFill>
              <a:effectLst/>
              <a:latin typeface="+mn-lt"/>
              <a:ea typeface="+mn-ea"/>
              <a:cs typeface="+mn-cs"/>
            </a:rPr>
            <a:t>普通建設事業費</a:t>
          </a:r>
          <a:r>
            <a:rPr kumimoji="1" lang="ja-JP" altLang="en-US" sz="1100" b="0" i="0" baseline="0">
              <a:solidFill>
                <a:schemeClr val="dk1"/>
              </a:solidFill>
              <a:effectLst/>
              <a:latin typeface="+mn-lt"/>
              <a:ea typeface="+mn-ea"/>
              <a:cs typeface="+mn-cs"/>
            </a:rPr>
            <a:t>であり、</a:t>
          </a:r>
          <a:r>
            <a:rPr kumimoji="1" lang="ja-JP" altLang="ja-JP" sz="1100" b="0" i="0" baseline="0">
              <a:solidFill>
                <a:schemeClr val="dk1"/>
              </a:solidFill>
              <a:effectLst/>
              <a:latin typeface="+mn-lt"/>
              <a:ea typeface="+mn-ea"/>
              <a:cs typeface="+mn-cs"/>
            </a:rPr>
            <a:t>令和</a:t>
          </a:r>
          <a:r>
            <a:rPr kumimoji="1" lang="en-US" altLang="ja-JP" sz="1100" b="0" i="0" baseline="0">
              <a:solidFill>
                <a:schemeClr val="dk1"/>
              </a:solidFill>
              <a:effectLst/>
              <a:latin typeface="+mn-lt"/>
              <a:ea typeface="+mn-ea"/>
              <a:cs typeface="+mn-cs"/>
            </a:rPr>
            <a:t>5</a:t>
          </a:r>
          <a:r>
            <a:rPr kumimoji="1" lang="ja-JP" altLang="ja-JP" sz="1100" b="0" i="0" baseline="0">
              <a:solidFill>
                <a:schemeClr val="dk1"/>
              </a:solidFill>
              <a:effectLst/>
              <a:latin typeface="+mn-lt"/>
              <a:ea typeface="+mn-ea"/>
              <a:cs typeface="+mn-cs"/>
            </a:rPr>
            <a:t>年度と比較すると、</a:t>
          </a:r>
          <a:r>
            <a:rPr kumimoji="1" lang="en-US" altLang="ja-JP" sz="1100" b="0" i="0" baseline="0">
              <a:solidFill>
                <a:schemeClr val="dk1"/>
              </a:solidFill>
              <a:effectLst/>
              <a:latin typeface="+mn-lt"/>
              <a:ea typeface="+mn-ea"/>
              <a:cs typeface="+mn-cs"/>
            </a:rPr>
            <a:t>46,067</a:t>
          </a:r>
          <a:r>
            <a:rPr kumimoji="1" lang="ja-JP" altLang="ja-JP" sz="1100" b="0" i="0" baseline="0">
              <a:solidFill>
                <a:schemeClr val="dk1"/>
              </a:solidFill>
              <a:effectLst/>
              <a:latin typeface="+mn-lt"/>
              <a:ea typeface="+mn-ea"/>
              <a:cs typeface="+mn-cs"/>
            </a:rPr>
            <a:t>円増加</a:t>
          </a:r>
          <a:r>
            <a:rPr kumimoji="1" lang="ja-JP" altLang="en-US" sz="1100" b="0" i="0" baseline="0">
              <a:solidFill>
                <a:schemeClr val="dk1"/>
              </a:solidFill>
              <a:effectLst/>
              <a:latin typeface="+mn-lt"/>
              <a:ea typeface="+mn-ea"/>
              <a:cs typeface="+mn-cs"/>
            </a:rPr>
            <a:t>し、</a:t>
          </a:r>
          <a:r>
            <a:rPr kumimoji="1" lang="ja-JP" altLang="ja-JP" sz="1100" b="0" i="0" baseline="0">
              <a:solidFill>
                <a:schemeClr val="dk1"/>
              </a:solidFill>
              <a:effectLst/>
              <a:latin typeface="+mn-lt"/>
              <a:ea typeface="+mn-ea"/>
              <a:cs typeface="+mn-cs"/>
            </a:rPr>
            <a:t>住民一人当たり</a:t>
          </a:r>
          <a:r>
            <a:rPr kumimoji="1" lang="en-US" altLang="ja-JP" sz="1100" b="0" i="0" baseline="0">
              <a:solidFill>
                <a:schemeClr val="dk1"/>
              </a:solidFill>
              <a:effectLst/>
              <a:latin typeface="+mn-lt"/>
              <a:ea typeface="+mn-ea"/>
              <a:cs typeface="+mn-cs"/>
            </a:rPr>
            <a:t>129,255</a:t>
          </a:r>
          <a:r>
            <a:rPr kumimoji="1" lang="ja-JP" altLang="ja-JP" sz="1100" b="0" i="0" baseline="0">
              <a:solidFill>
                <a:schemeClr val="dk1"/>
              </a:solidFill>
              <a:effectLst/>
              <a:latin typeface="+mn-lt"/>
              <a:ea typeface="+mn-ea"/>
              <a:cs typeface="+mn-cs"/>
            </a:rPr>
            <a:t>円となって</a:t>
          </a:r>
          <a:r>
            <a:rPr kumimoji="1" lang="ja-JP" altLang="en-US" sz="1100" b="0" i="0" baseline="0">
              <a:solidFill>
                <a:schemeClr val="dk1"/>
              </a:solidFill>
              <a:effectLst/>
              <a:latin typeface="+mn-lt"/>
              <a:ea typeface="+mn-ea"/>
              <a:cs typeface="+mn-cs"/>
            </a:rPr>
            <a:t>いる。</a:t>
          </a:r>
          <a:r>
            <a:rPr kumimoji="1" lang="ja-JP" altLang="ja-JP" sz="1100" b="0" i="0" baseline="0">
              <a:solidFill>
                <a:schemeClr val="dk1"/>
              </a:solidFill>
              <a:effectLst/>
              <a:latin typeface="+mn-lt"/>
              <a:ea typeface="+mn-ea"/>
              <a:cs typeface="+mn-cs"/>
            </a:rPr>
            <a:t>また、類似団体平均と比べると</a:t>
          </a:r>
          <a:r>
            <a:rPr kumimoji="1" lang="en-US" altLang="ja-JP" sz="1100" b="0" i="0" baseline="0">
              <a:solidFill>
                <a:schemeClr val="dk1"/>
              </a:solidFill>
              <a:effectLst/>
              <a:latin typeface="+mn-lt"/>
              <a:ea typeface="+mn-ea"/>
              <a:cs typeface="+mn-cs"/>
            </a:rPr>
            <a:t>49,415</a:t>
          </a:r>
          <a:r>
            <a:rPr kumimoji="1" lang="ja-JP" altLang="ja-JP" sz="1100" b="0" i="0" baseline="0">
              <a:solidFill>
                <a:schemeClr val="dk1"/>
              </a:solidFill>
              <a:effectLst/>
              <a:latin typeface="+mn-lt"/>
              <a:ea typeface="+mn-ea"/>
              <a:cs typeface="+mn-cs"/>
            </a:rPr>
            <a:t>円多い結果となっ</a:t>
          </a:r>
          <a:r>
            <a:rPr kumimoji="1" lang="ja-JP" altLang="en-US" sz="1100" b="0" i="0" baseline="0">
              <a:solidFill>
                <a:schemeClr val="dk1"/>
              </a:solidFill>
              <a:effectLst/>
              <a:latin typeface="+mn-lt"/>
              <a:ea typeface="+mn-ea"/>
              <a:cs typeface="+mn-cs"/>
            </a:rPr>
            <a:t>ている。これは、吉田統合小学校整備事業、道の駅津島熱田温泉整備事業等に要する経費</a:t>
          </a:r>
          <a:r>
            <a:rPr kumimoji="1" lang="ja-JP" altLang="ja-JP" sz="1100" b="0" i="0" baseline="0">
              <a:solidFill>
                <a:schemeClr val="dk1"/>
              </a:solidFill>
              <a:effectLst/>
              <a:latin typeface="+mn-lt"/>
              <a:ea typeface="+mn-ea"/>
              <a:cs typeface="+mn-cs"/>
            </a:rPr>
            <a:t>によ</a:t>
          </a:r>
          <a:r>
            <a:rPr kumimoji="1" lang="ja-JP" altLang="en-US" sz="1100" b="0" i="0" baseline="0">
              <a:solidFill>
                <a:schemeClr val="dk1"/>
              </a:solidFill>
              <a:effectLst/>
              <a:latin typeface="+mn-lt"/>
              <a:ea typeface="+mn-ea"/>
              <a:cs typeface="+mn-cs"/>
            </a:rPr>
            <a:t>るものである。</a:t>
          </a:r>
          <a:endParaRPr kumimoji="1" lang="en-US" altLang="ja-JP" sz="1100" b="0" i="0" baseline="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100" b="0" i="0" baseline="0">
              <a:solidFill>
                <a:schemeClr val="dk1"/>
              </a:solidFill>
              <a:effectLst/>
              <a:latin typeface="+mn-lt"/>
              <a:ea typeface="+mn-ea"/>
              <a:cs typeface="+mn-cs"/>
            </a:rPr>
            <a:t>　今後も</a:t>
          </a:r>
          <a:r>
            <a:rPr kumimoji="1" lang="ja-JP" altLang="ja-JP" sz="1100" b="0" i="0" baseline="0">
              <a:solidFill>
                <a:schemeClr val="dk1"/>
              </a:solidFill>
              <a:effectLst/>
              <a:latin typeface="+mn-lt"/>
              <a:ea typeface="+mn-ea"/>
              <a:cs typeface="+mn-cs"/>
            </a:rPr>
            <a:t>新伊達博物館整備事業などの大規模事業が</a:t>
          </a:r>
          <a:r>
            <a:rPr kumimoji="1" lang="ja-JP" altLang="en-US" sz="1100" b="0" i="0" baseline="0">
              <a:solidFill>
                <a:schemeClr val="dk1"/>
              </a:solidFill>
              <a:effectLst/>
              <a:latin typeface="+mn-lt"/>
              <a:ea typeface="+mn-ea"/>
              <a:cs typeface="+mn-cs"/>
            </a:rPr>
            <a:t>予定されているが、人口</a:t>
          </a:r>
          <a:r>
            <a:rPr kumimoji="1" lang="ja-JP" altLang="ja-JP" sz="1100" b="0" i="0" baseline="0">
              <a:solidFill>
                <a:schemeClr val="dk1"/>
              </a:solidFill>
              <a:effectLst/>
              <a:latin typeface="+mn-lt"/>
              <a:ea typeface="+mn-ea"/>
              <a:cs typeface="+mn-cs"/>
            </a:rPr>
            <a:t>減少に歯止めがかからないことも相まって、自主財源の柱である市税は中長期的に</a:t>
          </a:r>
          <a:r>
            <a:rPr kumimoji="1" lang="ja-JP" altLang="en-US" sz="1100" b="0" i="0" baseline="0">
              <a:solidFill>
                <a:schemeClr val="dk1"/>
              </a:solidFill>
              <a:effectLst/>
              <a:latin typeface="+mn-lt"/>
              <a:ea typeface="+mn-ea"/>
              <a:cs typeface="+mn-cs"/>
            </a:rPr>
            <a:t>は</a:t>
          </a:r>
          <a:r>
            <a:rPr kumimoji="1" lang="ja-JP" altLang="ja-JP" sz="1100" b="0" i="0" baseline="0">
              <a:solidFill>
                <a:schemeClr val="dk1"/>
              </a:solidFill>
              <a:effectLst/>
              <a:latin typeface="+mn-lt"/>
              <a:ea typeface="+mn-ea"/>
              <a:cs typeface="+mn-cs"/>
            </a:rPr>
            <a:t>減収が想定されるため、引き続き、事業の優先度などについて十分検討を重ね、計画的な事業の実施に努める。</a:t>
          </a:r>
          <a:endParaRPr lang="ja-JP" altLang="ja-JP" sz="11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愛媛県宇和島市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66,981
66,275
468.16
52,749,715
49,498,567
2,461,030
25,608,016
30,924,718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101981</xdr:rowOff>
    </xdr:from>
    <xdr:to>
      <xdr:col>24</xdr:col>
      <xdr:colOff>62865</xdr:colOff>
      <xdr:row>38</xdr:row>
      <xdr:rowOff>59690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6931"/>
          <a:ext cx="1270" cy="11578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63517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7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59690</xdr:rowOff>
    </xdr:from>
    <xdr:to>
      <xdr:col>24</xdr:col>
      <xdr:colOff>152400</xdr:colOff>
      <xdr:row>38</xdr:row>
      <xdr:rowOff>59690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74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48658</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2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101981</xdr:rowOff>
    </xdr:from>
    <xdr:to>
      <xdr:col>24</xdr:col>
      <xdr:colOff>152400</xdr:colOff>
      <xdr:row>31</xdr:row>
      <xdr:rowOff>101981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69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97409</xdr:rowOff>
    </xdr:from>
    <xdr:to>
      <xdr:col>24</xdr:col>
      <xdr:colOff>63500</xdr:colOff>
      <xdr:row>35</xdr:row>
      <xdr:rowOff>146558</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098159"/>
          <a:ext cx="838200" cy="49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65041</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657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86614</xdr:rowOff>
    </xdr:from>
    <xdr:to>
      <xdr:col>24</xdr:col>
      <xdr:colOff>114300</xdr:colOff>
      <xdr:row>36</xdr:row>
      <xdr:rowOff>16764</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8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146558</xdr:rowOff>
    </xdr:from>
    <xdr:to>
      <xdr:col>19</xdr:col>
      <xdr:colOff>177800</xdr:colOff>
      <xdr:row>36</xdr:row>
      <xdr:rowOff>27305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147308"/>
          <a:ext cx="889000" cy="52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116713</xdr:rowOff>
    </xdr:from>
    <xdr:to>
      <xdr:col>20</xdr:col>
      <xdr:colOff>38100</xdr:colOff>
      <xdr:row>36</xdr:row>
      <xdr:rowOff>46863</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1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37990</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10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27305</xdr:rowOff>
    </xdr:from>
    <xdr:to>
      <xdr:col>15</xdr:col>
      <xdr:colOff>50800</xdr:colOff>
      <xdr:row>36</xdr:row>
      <xdr:rowOff>77978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199505"/>
          <a:ext cx="889000" cy="50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148336</xdr:rowOff>
    </xdr:from>
    <xdr:to>
      <xdr:col>15</xdr:col>
      <xdr:colOff>101600</xdr:colOff>
      <xdr:row>36</xdr:row>
      <xdr:rowOff>78486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9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69613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41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77978</xdr:rowOff>
    </xdr:from>
    <xdr:to>
      <xdr:col>10</xdr:col>
      <xdr:colOff>114300</xdr:colOff>
      <xdr:row>36</xdr:row>
      <xdr:rowOff>84455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250178"/>
          <a:ext cx="889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168148</xdr:rowOff>
    </xdr:from>
    <xdr:to>
      <xdr:col>10</xdr:col>
      <xdr:colOff>165100</xdr:colOff>
      <xdr:row>36</xdr:row>
      <xdr:rowOff>98298</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68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114825</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44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151765</xdr:rowOff>
    </xdr:from>
    <xdr:to>
      <xdr:col>6</xdr:col>
      <xdr:colOff>38100</xdr:colOff>
      <xdr:row>36</xdr:row>
      <xdr:rowOff>81915</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5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98442</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27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46609</xdr:rowOff>
    </xdr:from>
    <xdr:to>
      <xdr:col>24</xdr:col>
      <xdr:colOff>114300</xdr:colOff>
      <xdr:row>35</xdr:row>
      <xdr:rowOff>148209</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47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69486</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98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95758</xdr:rowOff>
    </xdr:from>
    <xdr:to>
      <xdr:col>20</xdr:col>
      <xdr:colOff>38100</xdr:colOff>
      <xdr:row>36</xdr:row>
      <xdr:rowOff>25908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96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42435</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871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147955</xdr:rowOff>
    </xdr:from>
    <xdr:to>
      <xdr:col>15</xdr:col>
      <xdr:colOff>101600</xdr:colOff>
      <xdr:row>36</xdr:row>
      <xdr:rowOff>78105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48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94632</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923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27178</xdr:rowOff>
    </xdr:from>
    <xdr:to>
      <xdr:col>10</xdr:col>
      <xdr:colOff>165100</xdr:colOff>
      <xdr:row>36</xdr:row>
      <xdr:rowOff>128778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99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119905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292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33655</xdr:rowOff>
    </xdr:from>
    <xdr:to>
      <xdr:col>6</xdr:col>
      <xdr:colOff>38100</xdr:colOff>
      <xdr:row>36</xdr:row>
      <xdr:rowOff>135255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05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126382</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298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6728</xdr:rowOff>
    </xdr:from>
    <xdr:to>
      <xdr:col>24</xdr:col>
      <xdr:colOff>62865</xdr:colOff>
      <xdr:row>57</xdr:row>
      <xdr:rowOff>140724</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50678"/>
          <a:ext cx="1270" cy="11626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144551</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17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140724</xdr:rowOff>
    </xdr:from>
    <xdr:to>
      <xdr:col>24</xdr:col>
      <xdr:colOff>152400</xdr:colOff>
      <xdr:row>57</xdr:row>
      <xdr:rowOff>140724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13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124855</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525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291,584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6728</xdr:rowOff>
    </xdr:from>
    <xdr:to>
      <xdr:col>24</xdr:col>
      <xdr:colOff>152400</xdr:colOff>
      <xdr:row>51</xdr:row>
      <xdr:rowOff>6728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50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81859</xdr:rowOff>
    </xdr:from>
    <xdr:to>
      <xdr:col>24</xdr:col>
      <xdr:colOff>63500</xdr:colOff>
      <xdr:row>56</xdr:row>
      <xdr:rowOff>162976</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683059"/>
          <a:ext cx="838200" cy="81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5254</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4350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153827</xdr:rowOff>
    </xdr:from>
    <xdr:to>
      <xdr:col>24</xdr:col>
      <xdr:colOff>114300</xdr:colOff>
      <xdr:row>56</xdr:row>
      <xdr:rowOff>83977</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83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82966</xdr:rowOff>
    </xdr:from>
    <xdr:to>
      <xdr:col>19</xdr:col>
      <xdr:colOff>177800</xdr:colOff>
      <xdr:row>56</xdr:row>
      <xdr:rowOff>162976</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684166"/>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139919</xdr:rowOff>
    </xdr:from>
    <xdr:to>
      <xdr:col>20</xdr:col>
      <xdr:colOff>38100</xdr:colOff>
      <xdr:row>56</xdr:row>
      <xdr:rowOff>70069</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6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86596</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344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82966</xdr:rowOff>
    </xdr:from>
    <xdr:to>
      <xdr:col>15</xdr:col>
      <xdr:colOff>50800</xdr:colOff>
      <xdr:row>56</xdr:row>
      <xdr:rowOff>91228</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684166"/>
          <a:ext cx="889000" cy="8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6622</xdr:rowOff>
    </xdr:from>
    <xdr:to>
      <xdr:col>15</xdr:col>
      <xdr:colOff>101600</xdr:colOff>
      <xdr:row>56</xdr:row>
      <xdr:rowOff>108222</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0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124749</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383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58922</xdr:rowOff>
    </xdr:from>
    <xdr:to>
      <xdr:col>10</xdr:col>
      <xdr:colOff>114300</xdr:colOff>
      <xdr:row>56</xdr:row>
      <xdr:rowOff>91228</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317222"/>
          <a:ext cx="889000" cy="375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2210</xdr:rowOff>
    </xdr:from>
    <xdr:to>
      <xdr:col>10</xdr:col>
      <xdr:colOff>165100</xdr:colOff>
      <xdr:row>56</xdr:row>
      <xdr:rowOff>103810</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603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120337</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378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147010</xdr:rowOff>
    </xdr:from>
    <xdr:to>
      <xdr:col>6</xdr:col>
      <xdr:colOff>38100</xdr:colOff>
      <xdr:row>54</xdr:row>
      <xdr:rowOff>77160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23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93687</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009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31059</xdr:rowOff>
    </xdr:from>
    <xdr:to>
      <xdr:col>24</xdr:col>
      <xdr:colOff>114300</xdr:colOff>
      <xdr:row>56</xdr:row>
      <xdr:rowOff>132659</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632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9486</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610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112176</xdr:rowOff>
    </xdr:from>
    <xdr:to>
      <xdr:col>20</xdr:col>
      <xdr:colOff>38100</xdr:colOff>
      <xdr:row>57</xdr:row>
      <xdr:rowOff>42326</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713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33453</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806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32166</xdr:rowOff>
    </xdr:from>
    <xdr:to>
      <xdr:col>15</xdr:col>
      <xdr:colOff>101600</xdr:colOff>
      <xdr:row>56</xdr:row>
      <xdr:rowOff>133766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633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124893</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726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40428</xdr:rowOff>
    </xdr:from>
    <xdr:to>
      <xdr:col>10</xdr:col>
      <xdr:colOff>165100</xdr:colOff>
      <xdr:row>56</xdr:row>
      <xdr:rowOff>142028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641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133155</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734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8122</xdr:rowOff>
    </xdr:from>
    <xdr:to>
      <xdr:col>6</xdr:col>
      <xdr:colOff>38100</xdr:colOff>
      <xdr:row>54</xdr:row>
      <xdr:rowOff>109722</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266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100849</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3591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31061</xdr:rowOff>
    </xdr:from>
    <xdr:to>
      <xdr:col>24</xdr:col>
      <xdr:colOff>62865</xdr:colOff>
      <xdr:row>78</xdr:row>
      <xdr:rowOff>45070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32561"/>
          <a:ext cx="1270" cy="13856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48897</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21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45070</xdr:rowOff>
    </xdr:from>
    <xdr:to>
      <xdr:col>24</xdr:col>
      <xdr:colOff>152400</xdr:colOff>
      <xdr:row>78</xdr:row>
      <xdr:rowOff>45070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18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149188</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07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297,980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31061</xdr:rowOff>
    </xdr:from>
    <xdr:to>
      <xdr:col>24</xdr:col>
      <xdr:colOff>152400</xdr:colOff>
      <xdr:row>70</xdr:row>
      <xdr:rowOff>31061</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32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62477</xdr:rowOff>
    </xdr:from>
    <xdr:to>
      <xdr:col>24</xdr:col>
      <xdr:colOff>63500</xdr:colOff>
      <xdr:row>73</xdr:row>
      <xdr:rowOff>104441</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3797300" y="12578327"/>
          <a:ext cx="838200" cy="41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18886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776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40459</xdr:rowOff>
    </xdr:from>
    <xdr:to>
      <xdr:col>24</xdr:col>
      <xdr:colOff>114300</xdr:colOff>
      <xdr:row>75</xdr:row>
      <xdr:rowOff>142059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99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62477</xdr:rowOff>
    </xdr:from>
    <xdr:to>
      <xdr:col>19</xdr:col>
      <xdr:colOff>177800</xdr:colOff>
      <xdr:row>74</xdr:row>
      <xdr:rowOff>66287</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578327"/>
          <a:ext cx="8890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145985</xdr:rowOff>
    </xdr:from>
    <xdr:to>
      <xdr:col>20</xdr:col>
      <xdr:colOff>38100</xdr:colOff>
      <xdr:row>76</xdr:row>
      <xdr:rowOff>76135</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04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67262</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097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66287</xdr:rowOff>
    </xdr:from>
    <xdr:to>
      <xdr:col>15</xdr:col>
      <xdr:colOff>50800</xdr:colOff>
      <xdr:row>74</xdr:row>
      <xdr:rowOff>68138</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019300" y="12753587"/>
          <a:ext cx="889000" cy="1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116343</xdr:rowOff>
    </xdr:from>
    <xdr:to>
      <xdr:col>15</xdr:col>
      <xdr:colOff>101600</xdr:colOff>
      <xdr:row>77</xdr:row>
      <xdr:rowOff>46493</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4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37620</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239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68138</xdr:rowOff>
    </xdr:from>
    <xdr:to>
      <xdr:col>10</xdr:col>
      <xdr:colOff>114300</xdr:colOff>
      <xdr:row>76</xdr:row>
      <xdr:rowOff>56021</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2755438"/>
          <a:ext cx="889000" cy="330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167931</xdr:rowOff>
    </xdr:from>
    <xdr:to>
      <xdr:col>10</xdr:col>
      <xdr:colOff>165100</xdr:colOff>
      <xdr:row>76</xdr:row>
      <xdr:rowOff>98081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26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89208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119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112402</xdr:rowOff>
    </xdr:from>
    <xdr:to>
      <xdr:col>6</xdr:col>
      <xdr:colOff>38100</xdr:colOff>
      <xdr:row>78</xdr:row>
      <xdr:rowOff>42552</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314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33679</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406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53641</xdr:rowOff>
    </xdr:from>
    <xdr:to>
      <xdr:col>24</xdr:col>
      <xdr:colOff>114300</xdr:colOff>
      <xdr:row>73</xdr:row>
      <xdr:rowOff>155241</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569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76518</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420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11677</xdr:rowOff>
    </xdr:from>
    <xdr:to>
      <xdr:col>20</xdr:col>
      <xdr:colOff>38100</xdr:colOff>
      <xdr:row>73</xdr:row>
      <xdr:rowOff>113277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527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71</xdr:row>
      <xdr:rowOff>129804</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302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15487</xdr:rowOff>
    </xdr:from>
    <xdr:to>
      <xdr:col>15</xdr:col>
      <xdr:colOff>101600</xdr:colOff>
      <xdr:row>74</xdr:row>
      <xdr:rowOff>117087</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2702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72</xdr:row>
      <xdr:rowOff>133614</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478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17338</xdr:rowOff>
    </xdr:from>
    <xdr:to>
      <xdr:col>10</xdr:col>
      <xdr:colOff>165100</xdr:colOff>
      <xdr:row>74</xdr:row>
      <xdr:rowOff>118938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704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135465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479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5221</xdr:rowOff>
    </xdr:from>
    <xdr:to>
      <xdr:col>6</xdr:col>
      <xdr:colOff>38100</xdr:colOff>
      <xdr:row>76</xdr:row>
      <xdr:rowOff>106821</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035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123348</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8106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133852</xdr:rowOff>
    </xdr:from>
    <xdr:to>
      <xdr:col>24</xdr:col>
      <xdr:colOff>62865</xdr:colOff>
      <xdr:row>98</xdr:row>
      <xdr:rowOff>82855</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392902"/>
          <a:ext cx="1270" cy="1492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86682</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888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82855</xdr:rowOff>
    </xdr:from>
    <xdr:to>
      <xdr:col>24</xdr:col>
      <xdr:colOff>152400</xdr:colOff>
      <xdr:row>98</xdr:row>
      <xdr:rowOff>82855</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884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80529</xdr:rowOff>
    </xdr:from>
    <xdr:ext cx="599010"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168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105,307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133852</xdr:rowOff>
    </xdr:from>
    <xdr:to>
      <xdr:col>24</xdr:col>
      <xdr:colOff>152400</xdr:colOff>
      <xdr:row>89</xdr:row>
      <xdr:rowOff>133852</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392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54051</xdr:rowOff>
    </xdr:from>
    <xdr:to>
      <xdr:col>24</xdr:col>
      <xdr:colOff>63500</xdr:colOff>
      <xdr:row>94</xdr:row>
      <xdr:rowOff>107525</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3797300" y="16170351"/>
          <a:ext cx="838200" cy="53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35513</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3232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57086</xdr:rowOff>
    </xdr:from>
    <xdr:to>
      <xdr:col>24</xdr:col>
      <xdr:colOff>114300</xdr:colOff>
      <xdr:row>95</xdr:row>
      <xdr:rowOff>158686</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34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105277</xdr:rowOff>
    </xdr:from>
    <xdr:to>
      <xdr:col>19</xdr:col>
      <xdr:colOff>177800</xdr:colOff>
      <xdr:row>94</xdr:row>
      <xdr:rowOff>107525</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908300" y="16221577"/>
          <a:ext cx="889000" cy="2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70231</xdr:rowOff>
    </xdr:from>
    <xdr:to>
      <xdr:col>20</xdr:col>
      <xdr:colOff>38100</xdr:colOff>
      <xdr:row>96</xdr:row>
      <xdr:rowOff>381</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357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162958</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450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48222</xdr:rowOff>
    </xdr:from>
    <xdr:to>
      <xdr:col>15</xdr:col>
      <xdr:colOff>50800</xdr:colOff>
      <xdr:row>94</xdr:row>
      <xdr:rowOff>105277</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019300" y="16164522"/>
          <a:ext cx="889000" cy="57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60534</xdr:rowOff>
    </xdr:from>
    <xdr:to>
      <xdr:col>15</xdr:col>
      <xdr:colOff>101600</xdr:colOff>
      <xdr:row>95</xdr:row>
      <xdr:rowOff>162134</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34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153261</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44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48222</xdr:rowOff>
    </xdr:from>
    <xdr:to>
      <xdr:col>10</xdr:col>
      <xdr:colOff>114300</xdr:colOff>
      <xdr:row>96</xdr:row>
      <xdr:rowOff>60489</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164522"/>
          <a:ext cx="889000" cy="355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56038</xdr:rowOff>
    </xdr:from>
    <xdr:to>
      <xdr:col>10</xdr:col>
      <xdr:colOff>165100</xdr:colOff>
      <xdr:row>95</xdr:row>
      <xdr:rowOff>157638</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34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148765</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436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10471</xdr:rowOff>
    </xdr:from>
    <xdr:to>
      <xdr:col>6</xdr:col>
      <xdr:colOff>38100</xdr:colOff>
      <xdr:row>96</xdr:row>
      <xdr:rowOff>112071</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46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103198</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562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3251</xdr:rowOff>
    </xdr:from>
    <xdr:to>
      <xdr:col>24</xdr:col>
      <xdr:colOff>114300</xdr:colOff>
      <xdr:row>94</xdr:row>
      <xdr:rowOff>104851</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119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26128</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5970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56725</xdr:rowOff>
    </xdr:from>
    <xdr:to>
      <xdr:col>20</xdr:col>
      <xdr:colOff>38100</xdr:colOff>
      <xdr:row>94</xdr:row>
      <xdr:rowOff>158325</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173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3402</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5948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54477</xdr:rowOff>
    </xdr:from>
    <xdr:to>
      <xdr:col>15</xdr:col>
      <xdr:colOff>101600</xdr:colOff>
      <xdr:row>94</xdr:row>
      <xdr:rowOff>156077</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170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1154</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5946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168872</xdr:rowOff>
    </xdr:from>
    <xdr:to>
      <xdr:col>10</xdr:col>
      <xdr:colOff>165100</xdr:colOff>
      <xdr:row>94</xdr:row>
      <xdr:rowOff>99022</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113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92</xdr:row>
      <xdr:rowOff>115549</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5888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9689</xdr:rowOff>
    </xdr:from>
    <xdr:to>
      <xdr:col>6</xdr:col>
      <xdr:colOff>38100</xdr:colOff>
      <xdr:row>96</xdr:row>
      <xdr:rowOff>111289</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468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127816</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6244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57404</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372354"/>
          <a:ext cx="1270" cy="1413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4081</xdr:rowOff>
    </xdr:from>
    <xdr:ext cx="469744"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5147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57404</xdr:rowOff>
    </xdr:from>
    <xdr:to>
      <xdr:col>55</xdr:col>
      <xdr:colOff>88900</xdr:colOff>
      <xdr:row>31</xdr:row>
      <xdr:rowOff>57404</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372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100511</xdr:rowOff>
    </xdr:from>
    <xdr:to>
      <xdr:col>55</xdr:col>
      <xdr:colOff>0</xdr:colOff>
      <xdr:row>37</xdr:row>
      <xdr:rowOff>108349</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9639300" y="6444161"/>
          <a:ext cx="838200" cy="7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155174</xdr:rowOff>
    </xdr:from>
    <xdr:ext cx="378565"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49882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5297</xdr:rowOff>
    </xdr:from>
    <xdr:to>
      <xdr:col>55</xdr:col>
      <xdr:colOff>50800</xdr:colOff>
      <xdr:row>38</xdr:row>
      <xdr:rowOff>106897</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520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68507</xdr:rowOff>
    </xdr:from>
    <xdr:to>
      <xdr:col>50</xdr:col>
      <xdr:colOff>114300</xdr:colOff>
      <xdr:row>37</xdr:row>
      <xdr:rowOff>108349</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8750300" y="6412157"/>
          <a:ext cx="889000" cy="39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143111</xdr:rowOff>
    </xdr:from>
    <xdr:to>
      <xdr:col>50</xdr:col>
      <xdr:colOff>165100</xdr:colOff>
      <xdr:row>38</xdr:row>
      <xdr:rowOff>73261</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486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64388</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50017" y="65794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68507</xdr:rowOff>
    </xdr:from>
    <xdr:to>
      <xdr:col>45</xdr:col>
      <xdr:colOff>177800</xdr:colOff>
      <xdr:row>37</xdr:row>
      <xdr:rowOff>76019</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7861300" y="6412157"/>
          <a:ext cx="889000" cy="7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54610</xdr:rowOff>
    </xdr:from>
    <xdr:to>
      <xdr:col>46</xdr:col>
      <xdr:colOff>38100</xdr:colOff>
      <xdr:row>37</xdr:row>
      <xdr:rowOff>156210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398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147337</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428" y="649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76019</xdr:rowOff>
    </xdr:from>
    <xdr:to>
      <xdr:col>41</xdr:col>
      <xdr:colOff>50800</xdr:colOff>
      <xdr:row>37</xdr:row>
      <xdr:rowOff>84183</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6972300" y="6419669"/>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19667</xdr:rowOff>
    </xdr:from>
    <xdr:to>
      <xdr:col>41</xdr:col>
      <xdr:colOff>101600</xdr:colOff>
      <xdr:row>38</xdr:row>
      <xdr:rowOff>121267</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34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112394</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2017" y="66274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92166</xdr:rowOff>
    </xdr:from>
    <xdr:to>
      <xdr:col>36</xdr:col>
      <xdr:colOff>165100</xdr:colOff>
      <xdr:row>38</xdr:row>
      <xdr:rowOff>22316</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435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13443</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3017" y="65285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49711</xdr:rowOff>
    </xdr:from>
    <xdr:to>
      <xdr:col>55</xdr:col>
      <xdr:colOff>50800</xdr:colOff>
      <xdr:row>37</xdr:row>
      <xdr:rowOff>151311</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39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72588</xdr:rowOff>
    </xdr:from>
    <xdr:ext cx="469744"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2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57549</xdr:rowOff>
    </xdr:from>
    <xdr:to>
      <xdr:col>50</xdr:col>
      <xdr:colOff>165100</xdr:colOff>
      <xdr:row>37</xdr:row>
      <xdr:rowOff>159149</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401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4226</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04428" y="6176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17707</xdr:rowOff>
    </xdr:from>
    <xdr:to>
      <xdr:col>46</xdr:col>
      <xdr:colOff>38100</xdr:colOff>
      <xdr:row>37</xdr:row>
      <xdr:rowOff>119307</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361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135834</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15428" y="613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25219</xdr:rowOff>
    </xdr:from>
    <xdr:to>
      <xdr:col>41</xdr:col>
      <xdr:colOff>101600</xdr:colOff>
      <xdr:row>37</xdr:row>
      <xdr:rowOff>126819</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368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143346</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26428" y="6144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33383</xdr:rowOff>
    </xdr:from>
    <xdr:to>
      <xdr:col>36</xdr:col>
      <xdr:colOff>165100</xdr:colOff>
      <xdr:row>37</xdr:row>
      <xdr:rowOff>134983</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377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151510</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37428" y="6152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88298</xdr:rowOff>
    </xdr:from>
    <xdr:to>
      <xdr:col>54</xdr:col>
      <xdr:colOff>189865</xdr:colOff>
      <xdr:row>59</xdr:row>
      <xdr:rowOff>2311</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660798"/>
          <a:ext cx="1270" cy="1457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6138</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21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2311</xdr:rowOff>
    </xdr:from>
    <xdr:to>
      <xdr:col>55</xdr:col>
      <xdr:colOff>88900</xdr:colOff>
      <xdr:row>59</xdr:row>
      <xdr:rowOff>2311</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17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34975</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436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95,148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88298</xdr:rowOff>
    </xdr:from>
    <xdr:to>
      <xdr:col>55</xdr:col>
      <xdr:colOff>88900</xdr:colOff>
      <xdr:row>50</xdr:row>
      <xdr:rowOff>88298</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660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22314</xdr:rowOff>
    </xdr:from>
    <xdr:to>
      <xdr:col>55</xdr:col>
      <xdr:colOff>0</xdr:colOff>
      <xdr:row>56</xdr:row>
      <xdr:rowOff>36634</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9623514"/>
          <a:ext cx="838200" cy="1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41267</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642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62840</xdr:rowOff>
    </xdr:from>
    <xdr:to>
      <xdr:col>55</xdr:col>
      <xdr:colOff>50800</xdr:colOff>
      <xdr:row>56</xdr:row>
      <xdr:rowOff>164440</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6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132336</xdr:rowOff>
    </xdr:from>
    <xdr:to>
      <xdr:col>50</xdr:col>
      <xdr:colOff>114300</xdr:colOff>
      <xdr:row>56</xdr:row>
      <xdr:rowOff>36634</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9562086"/>
          <a:ext cx="889000" cy="75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81454</xdr:rowOff>
    </xdr:from>
    <xdr:to>
      <xdr:col>50</xdr:col>
      <xdr:colOff>165100</xdr:colOff>
      <xdr:row>57</xdr:row>
      <xdr:rowOff>11604</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2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2731</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75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132336</xdr:rowOff>
    </xdr:from>
    <xdr:to>
      <xdr:col>45</xdr:col>
      <xdr:colOff>177800</xdr:colOff>
      <xdr:row>56</xdr:row>
      <xdr:rowOff>135046</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9562086"/>
          <a:ext cx="889000" cy="174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90566</xdr:rowOff>
    </xdr:from>
    <xdr:to>
      <xdr:col>46</xdr:col>
      <xdr:colOff>38100</xdr:colOff>
      <xdr:row>57</xdr:row>
      <xdr:rowOff>20716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691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11843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84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168308</xdr:rowOff>
    </xdr:from>
    <xdr:to>
      <xdr:col>41</xdr:col>
      <xdr:colOff>50800</xdr:colOff>
      <xdr:row>56</xdr:row>
      <xdr:rowOff>135046</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9598058"/>
          <a:ext cx="889000" cy="138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116153</xdr:rowOff>
    </xdr:from>
    <xdr:to>
      <xdr:col>41</xdr:col>
      <xdr:colOff>101600</xdr:colOff>
      <xdr:row>57</xdr:row>
      <xdr:rowOff>46303</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17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37430</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810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166477</xdr:rowOff>
    </xdr:from>
    <xdr:to>
      <xdr:col>36</xdr:col>
      <xdr:colOff>165100</xdr:colOff>
      <xdr:row>57</xdr:row>
      <xdr:rowOff>96627</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6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87754</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860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142964</xdr:rowOff>
    </xdr:from>
    <xdr:to>
      <xdr:col>55</xdr:col>
      <xdr:colOff>50800</xdr:colOff>
      <xdr:row>56</xdr:row>
      <xdr:rowOff>73114</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572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165841</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42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157284</xdr:rowOff>
    </xdr:from>
    <xdr:to>
      <xdr:col>50</xdr:col>
      <xdr:colOff>165100</xdr:colOff>
      <xdr:row>56</xdr:row>
      <xdr:rowOff>87434</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587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103961</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362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81536</xdr:rowOff>
    </xdr:from>
    <xdr:to>
      <xdr:col>46</xdr:col>
      <xdr:colOff>38100</xdr:colOff>
      <xdr:row>56</xdr:row>
      <xdr:rowOff>11686</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511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28213</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286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84246</xdr:rowOff>
    </xdr:from>
    <xdr:to>
      <xdr:col>41</xdr:col>
      <xdr:colOff>101600</xdr:colOff>
      <xdr:row>57</xdr:row>
      <xdr:rowOff>14396</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685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30923</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460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117508</xdr:rowOff>
    </xdr:from>
    <xdr:to>
      <xdr:col>36</xdr:col>
      <xdr:colOff>165100</xdr:colOff>
      <xdr:row>56</xdr:row>
      <xdr:rowOff>47658</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547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64185</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322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28677</xdr:rowOff>
    </xdr:from>
    <xdr:to>
      <xdr:col>54</xdr:col>
      <xdr:colOff>189865</xdr:colOff>
      <xdr:row>79</xdr:row>
      <xdr:rowOff>5607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201627"/>
          <a:ext cx="1270" cy="1348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9434</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53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5607</xdr:rowOff>
    </xdr:from>
    <xdr:to>
      <xdr:col>55</xdr:col>
      <xdr:colOff>88900</xdr:colOff>
      <xdr:row>79</xdr:row>
      <xdr:rowOff>5607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50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146804</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1976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72,828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28677</xdr:rowOff>
    </xdr:from>
    <xdr:to>
      <xdr:col>55</xdr:col>
      <xdr:colOff>88900</xdr:colOff>
      <xdr:row>71</xdr:row>
      <xdr:rowOff>28677</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2016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93161</xdr:rowOff>
    </xdr:from>
    <xdr:to>
      <xdr:col>55</xdr:col>
      <xdr:colOff>0</xdr:colOff>
      <xdr:row>76</xdr:row>
      <xdr:rowOff>148044</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9639300" y="12951911"/>
          <a:ext cx="838200" cy="226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105103</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1353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126676</xdr:rowOff>
    </xdr:from>
    <xdr:to>
      <xdr:col>55</xdr:col>
      <xdr:colOff>50800</xdr:colOff>
      <xdr:row>77</xdr:row>
      <xdr:rowOff>56826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56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132023</xdr:rowOff>
    </xdr:from>
    <xdr:to>
      <xdr:col>50</xdr:col>
      <xdr:colOff>114300</xdr:colOff>
      <xdr:row>76</xdr:row>
      <xdr:rowOff>148044</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8750300" y="13162223"/>
          <a:ext cx="889000" cy="16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112427</xdr:rowOff>
    </xdr:from>
    <xdr:to>
      <xdr:col>50</xdr:col>
      <xdr:colOff>165100</xdr:colOff>
      <xdr:row>77</xdr:row>
      <xdr:rowOff>42577</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42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33704</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323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133680</xdr:rowOff>
    </xdr:from>
    <xdr:to>
      <xdr:col>45</xdr:col>
      <xdr:colOff>177800</xdr:colOff>
      <xdr:row>76</xdr:row>
      <xdr:rowOff>132023</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7861300" y="12992430"/>
          <a:ext cx="889000" cy="169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51733</xdr:rowOff>
    </xdr:from>
    <xdr:to>
      <xdr:col>46</xdr:col>
      <xdr:colOff>38100</xdr:colOff>
      <xdr:row>76</xdr:row>
      <xdr:rowOff>153333</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08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169860</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2857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133680</xdr:rowOff>
    </xdr:from>
    <xdr:to>
      <xdr:col>41</xdr:col>
      <xdr:colOff>50800</xdr:colOff>
      <xdr:row>76</xdr:row>
      <xdr:rowOff>160979</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flipV="1">
          <a:off x="6972300" y="12992430"/>
          <a:ext cx="889000" cy="198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41332</xdr:rowOff>
    </xdr:from>
    <xdr:to>
      <xdr:col>41</xdr:col>
      <xdr:colOff>101600</xdr:colOff>
      <xdr:row>76</xdr:row>
      <xdr:rowOff>142932</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07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134059</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3164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86747</xdr:rowOff>
    </xdr:from>
    <xdr:to>
      <xdr:col>36</xdr:col>
      <xdr:colOff>165100</xdr:colOff>
      <xdr:row>77</xdr:row>
      <xdr:rowOff>16897</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116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33424</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2892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42361</xdr:rowOff>
    </xdr:from>
    <xdr:to>
      <xdr:col>55</xdr:col>
      <xdr:colOff>50800</xdr:colOff>
      <xdr:row>75</xdr:row>
      <xdr:rowOff>143961</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2901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65238</xdr:rowOff>
    </xdr:from>
    <xdr:ext cx="534377"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2752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97244</xdr:rowOff>
    </xdr:from>
    <xdr:to>
      <xdr:col>50</xdr:col>
      <xdr:colOff>165100</xdr:colOff>
      <xdr:row>77</xdr:row>
      <xdr:rowOff>27394</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3127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43921</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2111" y="12902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81223</xdr:rowOff>
    </xdr:from>
    <xdr:to>
      <xdr:col>46</xdr:col>
      <xdr:colOff>38100</xdr:colOff>
      <xdr:row>77</xdr:row>
      <xdr:rowOff>11373</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3111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2500</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3204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82880</xdr:rowOff>
    </xdr:from>
    <xdr:to>
      <xdr:col>41</xdr:col>
      <xdr:colOff>101600</xdr:colOff>
      <xdr:row>76</xdr:row>
      <xdr:rowOff>13030</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294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29557</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4111" y="12716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110179</xdr:rowOff>
    </xdr:from>
    <xdr:to>
      <xdr:col>36</xdr:col>
      <xdr:colOff>165100</xdr:colOff>
      <xdr:row>77</xdr:row>
      <xdr:rowOff>40329</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3140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31456</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3233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土木費グラフ枠">
          <a:extLst>
            <a:ext uri="{FF2B5EF4-FFF2-40B4-BE49-F238E27FC236}">
              <a16:creationId xmlns:a16="http://schemas.microsoft.com/office/drawing/2014/main" id="{00000000-0008-0000-07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52423</xdr:rowOff>
    </xdr:from>
    <xdr:to>
      <xdr:col>54</xdr:col>
      <xdr:colOff>189865</xdr:colOff>
      <xdr:row>99</xdr:row>
      <xdr:rowOff>68850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10475595" y="15482923"/>
          <a:ext cx="1270" cy="15594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72677</xdr:rowOff>
    </xdr:from>
    <xdr:ext cx="534377" cy="259045"/>
    <xdr:sp macro="" textlink="">
      <xdr:nvSpPr>
        <xdr:cNvPr id="465" name="土木費最小値テキスト">
          <a:extLst>
            <a:ext uri="{FF2B5EF4-FFF2-40B4-BE49-F238E27FC236}">
              <a16:creationId xmlns:a16="http://schemas.microsoft.com/office/drawing/2014/main" id="{00000000-0008-0000-0700-0000D1010000}"/>
            </a:ext>
          </a:extLst>
        </xdr:cNvPr>
        <xdr:cNvSpPr txBox="1"/>
      </xdr:nvSpPr>
      <xdr:spPr>
        <a:xfrm>
          <a:off x="10528300" y="17046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68850</xdr:rowOff>
    </xdr:from>
    <xdr:to>
      <xdr:col>55</xdr:col>
      <xdr:colOff>88900</xdr:colOff>
      <xdr:row>99</xdr:row>
      <xdr:rowOff>68850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7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170550</xdr:rowOff>
    </xdr:from>
    <xdr:ext cx="599010" cy="259045"/>
    <xdr:sp macro="" textlink="">
      <xdr:nvSpPr>
        <xdr:cNvPr id="467" name="土木費最大値テキスト">
          <a:extLst>
            <a:ext uri="{FF2B5EF4-FFF2-40B4-BE49-F238E27FC236}">
              <a16:creationId xmlns:a16="http://schemas.microsoft.com/office/drawing/2014/main" id="{00000000-0008-0000-0700-0000D3010000}"/>
            </a:ext>
          </a:extLst>
        </xdr:cNvPr>
        <xdr:cNvSpPr txBox="1"/>
      </xdr:nvSpPr>
      <xdr:spPr>
        <a:xfrm>
          <a:off x="10528300" y="15258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117,345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52423</xdr:rowOff>
    </xdr:from>
    <xdr:to>
      <xdr:col>55</xdr:col>
      <xdr:colOff>88900</xdr:colOff>
      <xdr:row>90</xdr:row>
      <xdr:rowOff>52423</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10388600" y="154829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84102</xdr:rowOff>
    </xdr:from>
    <xdr:to>
      <xdr:col>55</xdr:col>
      <xdr:colOff>0</xdr:colOff>
      <xdr:row>95</xdr:row>
      <xdr:rowOff>118228</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9639300" y="16371852"/>
          <a:ext cx="838200" cy="34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79672</xdr:rowOff>
    </xdr:from>
    <xdr:ext cx="534377" cy="259045"/>
    <xdr:sp macro="" textlink="">
      <xdr:nvSpPr>
        <xdr:cNvPr id="470" name="土木費平均値テキスト">
          <a:extLst>
            <a:ext uri="{FF2B5EF4-FFF2-40B4-BE49-F238E27FC236}">
              <a16:creationId xmlns:a16="http://schemas.microsoft.com/office/drawing/2014/main" id="{00000000-0008-0000-0700-0000D6010000}"/>
            </a:ext>
          </a:extLst>
        </xdr:cNvPr>
        <xdr:cNvSpPr txBox="1"/>
      </xdr:nvSpPr>
      <xdr:spPr>
        <a:xfrm>
          <a:off x="10528300" y="16367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101245</xdr:rowOff>
    </xdr:from>
    <xdr:to>
      <xdr:col>55</xdr:col>
      <xdr:colOff>50800</xdr:colOff>
      <xdr:row>96</xdr:row>
      <xdr:rowOff>31395</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10426700" y="16388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84102</xdr:rowOff>
    </xdr:from>
    <xdr:to>
      <xdr:col>50</xdr:col>
      <xdr:colOff>114300</xdr:colOff>
      <xdr:row>96</xdr:row>
      <xdr:rowOff>111337</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8750300" y="16371852"/>
          <a:ext cx="889000" cy="198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155276</xdr:rowOff>
    </xdr:from>
    <xdr:to>
      <xdr:col>50</xdr:col>
      <xdr:colOff>165100</xdr:colOff>
      <xdr:row>96</xdr:row>
      <xdr:rowOff>85426</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9588500" y="16443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76553</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9372111" y="16535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108953</xdr:rowOff>
    </xdr:from>
    <xdr:to>
      <xdr:col>45</xdr:col>
      <xdr:colOff>177800</xdr:colOff>
      <xdr:row>96</xdr:row>
      <xdr:rowOff>111337</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a:off x="7861300" y="16568153"/>
          <a:ext cx="889000" cy="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153186</xdr:rowOff>
    </xdr:from>
    <xdr:to>
      <xdr:col>46</xdr:col>
      <xdr:colOff>38100</xdr:colOff>
      <xdr:row>96</xdr:row>
      <xdr:rowOff>83336</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8699500" y="16440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99863</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483111" y="16216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108953</xdr:rowOff>
    </xdr:from>
    <xdr:to>
      <xdr:col>41</xdr:col>
      <xdr:colOff>50800</xdr:colOff>
      <xdr:row>96</xdr:row>
      <xdr:rowOff>149285</xdr:rowOff>
    </xdr:to>
    <xdr:cxnSp macro="">
      <xdr:nvCxnSpPr>
        <xdr:cNvPr id="478" name="直線コネクタ 477">
          <a:extLst>
            <a:ext uri="{FF2B5EF4-FFF2-40B4-BE49-F238E27FC236}">
              <a16:creationId xmlns:a16="http://schemas.microsoft.com/office/drawing/2014/main" id="{00000000-0008-0000-0700-0000DE010000}"/>
            </a:ext>
          </a:extLst>
        </xdr:cNvPr>
        <xdr:cNvCxnSpPr/>
      </xdr:nvCxnSpPr>
      <xdr:spPr>
        <a:xfrm flipV="1">
          <a:off x="6972300" y="16568153"/>
          <a:ext cx="889000" cy="40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124741</xdr:rowOff>
    </xdr:from>
    <xdr:to>
      <xdr:col>41</xdr:col>
      <xdr:colOff>101600</xdr:colOff>
      <xdr:row>96</xdr:row>
      <xdr:rowOff>54891</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7810500" y="16412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71418</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594111" y="16187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52274</xdr:rowOff>
    </xdr:from>
    <xdr:to>
      <xdr:col>36</xdr:col>
      <xdr:colOff>165100</xdr:colOff>
      <xdr:row>96</xdr:row>
      <xdr:rowOff>153874</xdr:rowOff>
    </xdr:to>
    <xdr:sp macro="" textlink="">
      <xdr:nvSpPr>
        <xdr:cNvPr id="481" name="フローチャート: 判断 480">
          <a:extLst>
            <a:ext uri="{FF2B5EF4-FFF2-40B4-BE49-F238E27FC236}">
              <a16:creationId xmlns:a16="http://schemas.microsoft.com/office/drawing/2014/main" id="{00000000-0008-0000-0700-0000E1010000}"/>
            </a:ext>
          </a:extLst>
        </xdr:cNvPr>
        <xdr:cNvSpPr/>
      </xdr:nvSpPr>
      <xdr:spPr>
        <a:xfrm>
          <a:off x="6921500" y="1651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170401</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05111" y="16286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67428</xdr:rowOff>
    </xdr:from>
    <xdr:to>
      <xdr:col>55</xdr:col>
      <xdr:colOff>50800</xdr:colOff>
      <xdr:row>95</xdr:row>
      <xdr:rowOff>169028</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10426700" y="16355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90305</xdr:rowOff>
    </xdr:from>
    <xdr:ext cx="534377" cy="259045"/>
    <xdr:sp macro="" textlink="">
      <xdr:nvSpPr>
        <xdr:cNvPr id="489" name="土木費該当値テキスト">
          <a:extLst>
            <a:ext uri="{FF2B5EF4-FFF2-40B4-BE49-F238E27FC236}">
              <a16:creationId xmlns:a16="http://schemas.microsoft.com/office/drawing/2014/main" id="{00000000-0008-0000-0700-0000E9010000}"/>
            </a:ext>
          </a:extLst>
        </xdr:cNvPr>
        <xdr:cNvSpPr txBox="1"/>
      </xdr:nvSpPr>
      <xdr:spPr>
        <a:xfrm>
          <a:off x="10528300" y="16206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33302</xdr:rowOff>
    </xdr:from>
    <xdr:to>
      <xdr:col>50</xdr:col>
      <xdr:colOff>165100</xdr:colOff>
      <xdr:row>95</xdr:row>
      <xdr:rowOff>134902</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9588500" y="16321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151429</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9372111" y="16096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60537</xdr:rowOff>
    </xdr:from>
    <xdr:to>
      <xdr:col>46</xdr:col>
      <xdr:colOff>38100</xdr:colOff>
      <xdr:row>96</xdr:row>
      <xdr:rowOff>162137</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8699500" y="16519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153264</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8483111" y="16612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58153</xdr:rowOff>
    </xdr:from>
    <xdr:to>
      <xdr:col>41</xdr:col>
      <xdr:colOff>101600</xdr:colOff>
      <xdr:row>96</xdr:row>
      <xdr:rowOff>159753</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7810500" y="16517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150880</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7594111" y="16610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98485</xdr:rowOff>
    </xdr:from>
    <xdr:to>
      <xdr:col>36</xdr:col>
      <xdr:colOff>165100</xdr:colOff>
      <xdr:row>97</xdr:row>
      <xdr:rowOff>28635</xdr:rowOff>
    </xdr:to>
    <xdr:sp macro="" textlink="">
      <xdr:nvSpPr>
        <xdr:cNvPr id="496" name="楕円 495">
          <a:extLst>
            <a:ext uri="{FF2B5EF4-FFF2-40B4-BE49-F238E27FC236}">
              <a16:creationId xmlns:a16="http://schemas.microsoft.com/office/drawing/2014/main" id="{00000000-0008-0000-0700-0000F0010000}"/>
            </a:ext>
          </a:extLst>
        </xdr:cNvPr>
        <xdr:cNvSpPr/>
      </xdr:nvSpPr>
      <xdr:spPr>
        <a:xfrm>
          <a:off x="6921500" y="16557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19762</xdr:rowOff>
    </xdr:from>
    <xdr:ext cx="534377"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6705111" y="16650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7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消防費グラフ枠">
          <a:extLst>
            <a:ext uri="{FF2B5EF4-FFF2-40B4-BE49-F238E27FC236}">
              <a16:creationId xmlns:a16="http://schemas.microsoft.com/office/drawing/2014/main" id="{00000000-0008-0000-0700-000009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58928</xdr:rowOff>
    </xdr:from>
    <xdr:to>
      <xdr:col>85</xdr:col>
      <xdr:colOff>126364</xdr:colOff>
      <xdr:row>39</xdr:row>
      <xdr:rowOff>49213</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6317595" y="5373878"/>
          <a:ext cx="1269" cy="1361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53040</xdr:rowOff>
    </xdr:from>
    <xdr:ext cx="469744" cy="259045"/>
    <xdr:sp macro="" textlink="">
      <xdr:nvSpPr>
        <xdr:cNvPr id="523" name="消防費最小値テキスト">
          <a:extLst>
            <a:ext uri="{FF2B5EF4-FFF2-40B4-BE49-F238E27FC236}">
              <a16:creationId xmlns:a16="http://schemas.microsoft.com/office/drawing/2014/main" id="{00000000-0008-0000-0700-00000B020000}"/>
            </a:ext>
          </a:extLst>
        </xdr:cNvPr>
        <xdr:cNvSpPr txBox="1"/>
      </xdr:nvSpPr>
      <xdr:spPr>
        <a:xfrm>
          <a:off x="16370300" y="673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49213</xdr:rowOff>
    </xdr:from>
    <xdr:to>
      <xdr:col>86</xdr:col>
      <xdr:colOff>25400</xdr:colOff>
      <xdr:row>39</xdr:row>
      <xdr:rowOff>49213</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6735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5605</xdr:rowOff>
    </xdr:from>
    <xdr:ext cx="534377" cy="259045"/>
    <xdr:sp macro="" textlink="">
      <xdr:nvSpPr>
        <xdr:cNvPr id="525" name="消防費最大値テキスト">
          <a:extLst>
            <a:ext uri="{FF2B5EF4-FFF2-40B4-BE49-F238E27FC236}">
              <a16:creationId xmlns:a16="http://schemas.microsoft.com/office/drawing/2014/main" id="{00000000-0008-0000-0700-00000D020000}"/>
            </a:ext>
          </a:extLst>
        </xdr:cNvPr>
        <xdr:cNvSpPr txBox="1"/>
      </xdr:nvSpPr>
      <xdr:spPr>
        <a:xfrm>
          <a:off x="16370300" y="5149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45,620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58928</xdr:rowOff>
    </xdr:from>
    <xdr:to>
      <xdr:col>86</xdr:col>
      <xdr:colOff>25400</xdr:colOff>
      <xdr:row>31</xdr:row>
      <xdr:rowOff>58928</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6230600" y="5373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104458</xdr:rowOff>
    </xdr:from>
    <xdr:to>
      <xdr:col>85</xdr:col>
      <xdr:colOff>127000</xdr:colOff>
      <xdr:row>36</xdr:row>
      <xdr:rowOff>105982</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5481300" y="6105208"/>
          <a:ext cx="838200" cy="172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20121</xdr:rowOff>
    </xdr:from>
    <xdr:ext cx="534377" cy="259045"/>
    <xdr:sp macro="" textlink="">
      <xdr:nvSpPr>
        <xdr:cNvPr id="528" name="消防費平均値テキスト">
          <a:extLst>
            <a:ext uri="{FF2B5EF4-FFF2-40B4-BE49-F238E27FC236}">
              <a16:creationId xmlns:a16="http://schemas.microsoft.com/office/drawing/2014/main" id="{00000000-0008-0000-0700-000010020000}"/>
            </a:ext>
          </a:extLst>
        </xdr:cNvPr>
        <xdr:cNvSpPr txBox="1"/>
      </xdr:nvSpPr>
      <xdr:spPr>
        <a:xfrm>
          <a:off x="16370300" y="6192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41694</xdr:rowOff>
    </xdr:from>
    <xdr:to>
      <xdr:col>85</xdr:col>
      <xdr:colOff>177800</xdr:colOff>
      <xdr:row>36</xdr:row>
      <xdr:rowOff>143294</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6268700" y="6213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74549</xdr:rowOff>
    </xdr:from>
    <xdr:to>
      <xdr:col>81</xdr:col>
      <xdr:colOff>50800</xdr:colOff>
      <xdr:row>36</xdr:row>
      <xdr:rowOff>105982</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a:off x="14592300" y="6246749"/>
          <a:ext cx="889000" cy="31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90653</xdr:rowOff>
    </xdr:from>
    <xdr:to>
      <xdr:col>81</xdr:col>
      <xdr:colOff>101600</xdr:colOff>
      <xdr:row>37</xdr:row>
      <xdr:rowOff>20803</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5430500" y="6262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11930</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14111" y="6355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30</xdr:row>
      <xdr:rowOff>115773</xdr:rowOff>
    </xdr:from>
    <xdr:to>
      <xdr:col>76</xdr:col>
      <xdr:colOff>114300</xdr:colOff>
      <xdr:row>36</xdr:row>
      <xdr:rowOff>74549</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a:off x="13703300" y="5259273"/>
          <a:ext cx="889000" cy="987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144259</xdr:rowOff>
    </xdr:from>
    <xdr:to>
      <xdr:col>76</xdr:col>
      <xdr:colOff>165100</xdr:colOff>
      <xdr:row>37</xdr:row>
      <xdr:rowOff>74409</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4541500" y="6316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65536</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325111" y="6409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30</xdr:row>
      <xdr:rowOff>115773</xdr:rowOff>
    </xdr:from>
    <xdr:to>
      <xdr:col>71</xdr:col>
      <xdr:colOff>177800</xdr:colOff>
      <xdr:row>32</xdr:row>
      <xdr:rowOff>52984</xdr:rowOff>
    </xdr:to>
    <xdr:cxnSp macro="">
      <xdr:nvCxnSpPr>
        <xdr:cNvPr id="536" name="直線コネクタ 535">
          <a:extLst>
            <a:ext uri="{FF2B5EF4-FFF2-40B4-BE49-F238E27FC236}">
              <a16:creationId xmlns:a16="http://schemas.microsoft.com/office/drawing/2014/main" id="{00000000-0008-0000-0700-000018020000}"/>
            </a:ext>
          </a:extLst>
        </xdr:cNvPr>
        <xdr:cNvCxnSpPr/>
      </xdr:nvCxnSpPr>
      <xdr:spPr>
        <a:xfrm flipV="1">
          <a:off x="12814300" y="5259273"/>
          <a:ext cx="889000" cy="280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103873</xdr:rowOff>
    </xdr:from>
    <xdr:to>
      <xdr:col>72</xdr:col>
      <xdr:colOff>38100</xdr:colOff>
      <xdr:row>37</xdr:row>
      <xdr:rowOff>34023</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3652500" y="6276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25150</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368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82918</xdr:rowOff>
    </xdr:from>
    <xdr:to>
      <xdr:col>67</xdr:col>
      <xdr:colOff>101600</xdr:colOff>
      <xdr:row>37</xdr:row>
      <xdr:rowOff>13068</xdr:rowOff>
    </xdr:to>
    <xdr:sp macro="" textlink="">
      <xdr:nvSpPr>
        <xdr:cNvPr id="539" name="フローチャート: 判断 538">
          <a:extLst>
            <a:ext uri="{FF2B5EF4-FFF2-40B4-BE49-F238E27FC236}">
              <a16:creationId xmlns:a16="http://schemas.microsoft.com/office/drawing/2014/main" id="{00000000-0008-0000-0700-00001B020000}"/>
            </a:ext>
          </a:extLst>
        </xdr:cNvPr>
        <xdr:cNvSpPr/>
      </xdr:nvSpPr>
      <xdr:spPr>
        <a:xfrm>
          <a:off x="12763500" y="625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4195</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34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53658</xdr:rowOff>
    </xdr:from>
    <xdr:to>
      <xdr:col>85</xdr:col>
      <xdr:colOff>177800</xdr:colOff>
      <xdr:row>35</xdr:row>
      <xdr:rowOff>155258</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6268700" y="6054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76535</xdr:rowOff>
    </xdr:from>
    <xdr:ext cx="534377" cy="259045"/>
    <xdr:sp macro="" textlink="">
      <xdr:nvSpPr>
        <xdr:cNvPr id="547" name="消防費該当値テキスト">
          <a:extLst>
            <a:ext uri="{FF2B5EF4-FFF2-40B4-BE49-F238E27FC236}">
              <a16:creationId xmlns:a16="http://schemas.microsoft.com/office/drawing/2014/main" id="{00000000-0008-0000-0700-000023020000}"/>
            </a:ext>
          </a:extLst>
        </xdr:cNvPr>
        <xdr:cNvSpPr txBox="1"/>
      </xdr:nvSpPr>
      <xdr:spPr>
        <a:xfrm>
          <a:off x="16370300" y="5905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55182</xdr:rowOff>
    </xdr:from>
    <xdr:to>
      <xdr:col>81</xdr:col>
      <xdr:colOff>101600</xdr:colOff>
      <xdr:row>36</xdr:row>
      <xdr:rowOff>156782</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5430500" y="6227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1859</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5214111" y="6002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23749</xdr:rowOff>
    </xdr:from>
    <xdr:to>
      <xdr:col>76</xdr:col>
      <xdr:colOff>165100</xdr:colOff>
      <xdr:row>36</xdr:row>
      <xdr:rowOff>125349</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4541500" y="6195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141876</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4325111" y="5971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30</xdr:row>
      <xdr:rowOff>64973</xdr:rowOff>
    </xdr:from>
    <xdr:to>
      <xdr:col>72</xdr:col>
      <xdr:colOff>38100</xdr:colOff>
      <xdr:row>30</xdr:row>
      <xdr:rowOff>166573</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3652500" y="5208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29</xdr:row>
      <xdr:rowOff>11650</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3436111" y="4983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32</xdr:row>
      <xdr:rowOff>2184</xdr:rowOff>
    </xdr:from>
    <xdr:to>
      <xdr:col>67</xdr:col>
      <xdr:colOff>101600</xdr:colOff>
      <xdr:row>32</xdr:row>
      <xdr:rowOff>103784</xdr:rowOff>
    </xdr:to>
    <xdr:sp macro="" textlink="">
      <xdr:nvSpPr>
        <xdr:cNvPr id="554" name="楕円 553">
          <a:extLst>
            <a:ext uri="{FF2B5EF4-FFF2-40B4-BE49-F238E27FC236}">
              <a16:creationId xmlns:a16="http://schemas.microsoft.com/office/drawing/2014/main" id="{00000000-0008-0000-0700-00002A020000}"/>
            </a:ext>
          </a:extLst>
        </xdr:cNvPr>
        <xdr:cNvSpPr/>
      </xdr:nvSpPr>
      <xdr:spPr>
        <a:xfrm>
          <a:off x="12763500" y="5488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30</xdr:row>
      <xdr:rowOff>120311</xdr:rowOff>
    </xdr:from>
    <xdr:ext cx="534377"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547111" y="5263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35527</xdr:rowOff>
    </xdr:from>
    <xdr:to>
      <xdr:col>85</xdr:col>
      <xdr:colOff>126364</xdr:colOff>
      <xdr:row>58</xdr:row>
      <xdr:rowOff>153988</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608027"/>
          <a:ext cx="1269" cy="1490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157815</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10101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153988</xdr:rowOff>
    </xdr:from>
    <xdr:to>
      <xdr:col>86</xdr:col>
      <xdr:colOff>25400</xdr:colOff>
      <xdr:row>58</xdr:row>
      <xdr:rowOff>153988</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1009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153654</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383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104,557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35527</xdr:rowOff>
    </xdr:from>
    <xdr:to>
      <xdr:col>86</xdr:col>
      <xdr:colOff>25400</xdr:colOff>
      <xdr:row>50</xdr:row>
      <xdr:rowOff>35527</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608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50</xdr:row>
      <xdr:rowOff>35527</xdr:rowOff>
    </xdr:from>
    <xdr:to>
      <xdr:col>85</xdr:col>
      <xdr:colOff>127000</xdr:colOff>
      <xdr:row>56</xdr:row>
      <xdr:rowOff>49974</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8608027"/>
          <a:ext cx="838200" cy="1043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120522</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3788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142095</xdr:rowOff>
    </xdr:from>
    <xdr:to>
      <xdr:col>85</xdr:col>
      <xdr:colOff>177800</xdr:colOff>
      <xdr:row>55</xdr:row>
      <xdr:rowOff>72245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40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111902</xdr:rowOff>
    </xdr:from>
    <xdr:to>
      <xdr:col>81</xdr:col>
      <xdr:colOff>50800</xdr:colOff>
      <xdr:row>56</xdr:row>
      <xdr:rowOff>49974</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4592300" y="9370202"/>
          <a:ext cx="889000" cy="280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82796</xdr:rowOff>
    </xdr:from>
    <xdr:to>
      <xdr:col>81</xdr:col>
      <xdr:colOff>101600</xdr:colOff>
      <xdr:row>56</xdr:row>
      <xdr:rowOff>12946</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12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29473</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287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111902</xdr:rowOff>
    </xdr:from>
    <xdr:to>
      <xdr:col>76</xdr:col>
      <xdr:colOff>114300</xdr:colOff>
      <xdr:row>57</xdr:row>
      <xdr:rowOff>24692</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3703300" y="9370202"/>
          <a:ext cx="889000" cy="427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164681</xdr:rowOff>
    </xdr:from>
    <xdr:to>
      <xdr:col>76</xdr:col>
      <xdr:colOff>165100</xdr:colOff>
      <xdr:row>56</xdr:row>
      <xdr:rowOff>94831</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594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85958</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687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99192</xdr:rowOff>
    </xdr:from>
    <xdr:to>
      <xdr:col>71</xdr:col>
      <xdr:colOff>177800</xdr:colOff>
      <xdr:row>57</xdr:row>
      <xdr:rowOff>24692</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700392"/>
          <a:ext cx="889000" cy="96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65651</xdr:rowOff>
    </xdr:from>
    <xdr:to>
      <xdr:col>72</xdr:col>
      <xdr:colOff>38100</xdr:colOff>
      <xdr:row>56</xdr:row>
      <xdr:rowOff>167251</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66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12328</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442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33236</xdr:rowOff>
    </xdr:from>
    <xdr:to>
      <xdr:col>67</xdr:col>
      <xdr:colOff>101600</xdr:colOff>
      <xdr:row>56</xdr:row>
      <xdr:rowOff>134836</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634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151363</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409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49</xdr:row>
      <xdr:rowOff>156177</xdr:rowOff>
    </xdr:from>
    <xdr:to>
      <xdr:col>85</xdr:col>
      <xdr:colOff>177800</xdr:colOff>
      <xdr:row>50</xdr:row>
      <xdr:rowOff>86327</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8557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49</xdr:row>
      <xdr:rowOff>109204</xdr:rowOff>
    </xdr:from>
    <xdr:ext cx="599010"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8510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170624</xdr:rowOff>
    </xdr:from>
    <xdr:to>
      <xdr:col>81</xdr:col>
      <xdr:colOff>101600</xdr:colOff>
      <xdr:row>56</xdr:row>
      <xdr:rowOff>100774</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600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91901</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693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61102</xdr:rowOff>
    </xdr:from>
    <xdr:to>
      <xdr:col>76</xdr:col>
      <xdr:colOff>165100</xdr:colOff>
      <xdr:row>54</xdr:row>
      <xdr:rowOff>162702</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319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7779</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094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145342</xdr:rowOff>
    </xdr:from>
    <xdr:to>
      <xdr:col>72</xdr:col>
      <xdr:colOff>38100</xdr:colOff>
      <xdr:row>57</xdr:row>
      <xdr:rowOff>75492</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746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66619</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839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48392</xdr:rowOff>
    </xdr:from>
    <xdr:to>
      <xdr:col>67</xdr:col>
      <xdr:colOff>101600</xdr:colOff>
      <xdr:row>56</xdr:row>
      <xdr:rowOff>149992</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649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141119</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742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136793</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138293"/>
          <a:ext cx="1269" cy="15051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83470</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913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92,178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136793</xdr:rowOff>
    </xdr:from>
    <xdr:to>
      <xdr:col>86</xdr:col>
      <xdr:colOff>25400</xdr:colOff>
      <xdr:row>70</xdr:row>
      <xdr:rowOff>136793</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1382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164633</xdr:rowOff>
    </xdr:from>
    <xdr:to>
      <xdr:col>85</xdr:col>
      <xdr:colOff>127000</xdr:colOff>
      <xdr:row>79</xdr:row>
      <xdr:rowOff>18542</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3537733"/>
          <a:ext cx="838200" cy="25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133445</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3350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110568</xdr:rowOff>
    </xdr:from>
    <xdr:to>
      <xdr:col>85</xdr:col>
      <xdr:colOff>177800</xdr:colOff>
      <xdr:row>79</xdr:row>
      <xdr:rowOff>40718</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483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110913</xdr:rowOff>
    </xdr:from>
    <xdr:to>
      <xdr:col>81</xdr:col>
      <xdr:colOff>50800</xdr:colOff>
      <xdr:row>78</xdr:row>
      <xdr:rowOff>164633</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141113"/>
          <a:ext cx="889000" cy="396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125688</xdr:rowOff>
    </xdr:from>
    <xdr:to>
      <xdr:col>81</xdr:col>
      <xdr:colOff>101600</xdr:colOff>
      <xdr:row>79</xdr:row>
      <xdr:rowOff>55838</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49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46965</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591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41908</xdr:rowOff>
    </xdr:from>
    <xdr:to>
      <xdr:col>76</xdr:col>
      <xdr:colOff>114300</xdr:colOff>
      <xdr:row>76</xdr:row>
      <xdr:rowOff>110913</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072108"/>
          <a:ext cx="889000" cy="69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101685</xdr:rowOff>
    </xdr:from>
    <xdr:to>
      <xdr:col>76</xdr:col>
      <xdr:colOff>165100</xdr:colOff>
      <xdr:row>79</xdr:row>
      <xdr:rowOff>31835</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47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22962</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567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148648</xdr:rowOff>
    </xdr:from>
    <xdr:to>
      <xdr:col>71</xdr:col>
      <xdr:colOff>177800</xdr:colOff>
      <xdr:row>76</xdr:row>
      <xdr:rowOff>41908</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2835948"/>
          <a:ext cx="889000" cy="236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56716</xdr:rowOff>
    </xdr:from>
    <xdr:to>
      <xdr:col>72</xdr:col>
      <xdr:colOff>38100</xdr:colOff>
      <xdr:row>78</xdr:row>
      <xdr:rowOff>158316</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429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149443</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522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92312</xdr:rowOff>
    </xdr:from>
    <xdr:to>
      <xdr:col>67</xdr:col>
      <xdr:colOff>101600</xdr:colOff>
      <xdr:row>79</xdr:row>
      <xdr:rowOff>22462</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46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13589</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558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139192</xdr:rowOff>
    </xdr:from>
    <xdr:to>
      <xdr:col>85</xdr:col>
      <xdr:colOff>177800</xdr:colOff>
      <xdr:row>79</xdr:row>
      <xdr:rowOff>69342</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12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88995</xdr:rowOff>
    </xdr:from>
    <xdr:ext cx="469744"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462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113833</xdr:rowOff>
    </xdr:from>
    <xdr:to>
      <xdr:col>81</xdr:col>
      <xdr:colOff>101600</xdr:colOff>
      <xdr:row>79</xdr:row>
      <xdr:rowOff>43983</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486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60510</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46428" y="13262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60113</xdr:rowOff>
    </xdr:from>
    <xdr:to>
      <xdr:col>76</xdr:col>
      <xdr:colOff>165100</xdr:colOff>
      <xdr:row>76</xdr:row>
      <xdr:rowOff>161713</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090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6790</xdr:rowOff>
    </xdr:from>
    <xdr:ext cx="534377"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25111" y="12865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162558</xdr:rowOff>
    </xdr:from>
    <xdr:to>
      <xdr:col>72</xdr:col>
      <xdr:colOff>38100</xdr:colOff>
      <xdr:row>76</xdr:row>
      <xdr:rowOff>92708</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021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109235</xdr:rowOff>
    </xdr:from>
    <xdr:ext cx="534377"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36111" y="12796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97848</xdr:rowOff>
    </xdr:from>
    <xdr:to>
      <xdr:col>67</xdr:col>
      <xdr:colOff>101600</xdr:colOff>
      <xdr:row>75</xdr:row>
      <xdr:rowOff>27998</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2785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44525</xdr:rowOff>
    </xdr:from>
    <xdr:ext cx="534377"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47111" y="12560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00000000-0008-0000-0700-0000B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11668</xdr:rowOff>
    </xdr:from>
    <xdr:to>
      <xdr:col>85</xdr:col>
      <xdr:colOff>126364</xdr:colOff>
      <xdr:row>98</xdr:row>
      <xdr:rowOff>124662</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6317595" y="15442168"/>
          <a:ext cx="1269" cy="1484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128489</xdr:rowOff>
    </xdr:from>
    <xdr:ext cx="534377" cy="259045"/>
    <xdr:sp macro=""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6370300" y="16930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124662</xdr:rowOff>
    </xdr:from>
    <xdr:to>
      <xdr:col>86</xdr:col>
      <xdr:colOff>25400</xdr:colOff>
      <xdr:row>98</xdr:row>
      <xdr:rowOff>124662</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6926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129795</xdr:rowOff>
    </xdr:from>
    <xdr:ext cx="599010" cy="259045"/>
    <xdr:sp macro=""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6370300" y="15217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119,841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11668</xdr:rowOff>
    </xdr:from>
    <xdr:to>
      <xdr:col>86</xdr:col>
      <xdr:colOff>25400</xdr:colOff>
      <xdr:row>90</xdr:row>
      <xdr:rowOff>11668</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5442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27767</xdr:rowOff>
    </xdr:from>
    <xdr:to>
      <xdr:col>85</xdr:col>
      <xdr:colOff>127000</xdr:colOff>
      <xdr:row>94</xdr:row>
      <xdr:rowOff>110260</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5481300" y="15972617"/>
          <a:ext cx="838200" cy="253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149672</xdr:rowOff>
    </xdr:from>
    <xdr:ext cx="534377" cy="259045"/>
    <xdr:sp macro=""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6370300" y="16265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171245</xdr:rowOff>
    </xdr:from>
    <xdr:to>
      <xdr:col>85</xdr:col>
      <xdr:colOff>177800</xdr:colOff>
      <xdr:row>95</xdr:row>
      <xdr:rowOff>101395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6268700" y="16287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27767</xdr:rowOff>
    </xdr:from>
    <xdr:to>
      <xdr:col>81</xdr:col>
      <xdr:colOff>50800</xdr:colOff>
      <xdr:row>93</xdr:row>
      <xdr:rowOff>97458</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4592300" y="15972617"/>
          <a:ext cx="889000" cy="69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16467</xdr:rowOff>
    </xdr:from>
    <xdr:to>
      <xdr:col>81</xdr:col>
      <xdr:colOff>101600</xdr:colOff>
      <xdr:row>95</xdr:row>
      <xdr:rowOff>118067</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5430500" y="16304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109194</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396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97458</xdr:rowOff>
    </xdr:from>
    <xdr:to>
      <xdr:col>76</xdr:col>
      <xdr:colOff>114300</xdr:colOff>
      <xdr:row>93</xdr:row>
      <xdr:rowOff>167735</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3703300" y="16042308"/>
          <a:ext cx="889000" cy="70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34804</xdr:rowOff>
    </xdr:from>
    <xdr:to>
      <xdr:col>76</xdr:col>
      <xdr:colOff>165100</xdr:colOff>
      <xdr:row>95</xdr:row>
      <xdr:rowOff>136404</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4541500" y="16322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127531</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415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167735</xdr:rowOff>
    </xdr:from>
    <xdr:to>
      <xdr:col>71</xdr:col>
      <xdr:colOff>177800</xdr:colOff>
      <xdr:row>95</xdr:row>
      <xdr:rowOff>44896</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flipV="1">
          <a:off x="12814300" y="16112585"/>
          <a:ext cx="889000" cy="220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34705</xdr:rowOff>
    </xdr:from>
    <xdr:to>
      <xdr:col>72</xdr:col>
      <xdr:colOff>38100</xdr:colOff>
      <xdr:row>95</xdr:row>
      <xdr:rowOff>136305</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3652500" y="1632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127432</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415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164729</xdr:rowOff>
    </xdr:from>
    <xdr:to>
      <xdr:col>67</xdr:col>
      <xdr:colOff>101600</xdr:colOff>
      <xdr:row>96</xdr:row>
      <xdr:rowOff>94879</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2763500" y="16452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86006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545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59460</xdr:rowOff>
    </xdr:from>
    <xdr:to>
      <xdr:col>85</xdr:col>
      <xdr:colOff>177800</xdr:colOff>
      <xdr:row>94</xdr:row>
      <xdr:rowOff>161060</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6268700" y="1617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82337</xdr:rowOff>
    </xdr:from>
    <xdr:ext cx="534377" cy="259045"/>
    <xdr:sp macro=""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6370300" y="16027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148417</xdr:rowOff>
    </xdr:from>
    <xdr:to>
      <xdr:col>81</xdr:col>
      <xdr:colOff>101600</xdr:colOff>
      <xdr:row>93</xdr:row>
      <xdr:rowOff>78567</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5430500" y="15921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95094</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5214111" y="15697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46658</xdr:rowOff>
    </xdr:from>
    <xdr:to>
      <xdr:col>76</xdr:col>
      <xdr:colOff>165100</xdr:colOff>
      <xdr:row>93</xdr:row>
      <xdr:rowOff>148258</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4541500" y="15991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91</xdr:row>
      <xdr:rowOff>164785</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4325111" y="15766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116935</xdr:rowOff>
    </xdr:from>
    <xdr:to>
      <xdr:col>72</xdr:col>
      <xdr:colOff>38100</xdr:colOff>
      <xdr:row>94</xdr:row>
      <xdr:rowOff>47085</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3652500" y="16061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63612</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3436111" y="15837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165546</xdr:rowOff>
    </xdr:from>
    <xdr:to>
      <xdr:col>67</xdr:col>
      <xdr:colOff>101600</xdr:colOff>
      <xdr:row>95</xdr:row>
      <xdr:rowOff>95696</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2763500" y="16281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112223</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2547111" y="16057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1" name="諸支出金グラフ枠">
          <a:extLst>
            <a:ext uri="{FF2B5EF4-FFF2-40B4-BE49-F238E27FC236}">
              <a16:creationId xmlns:a16="http://schemas.microsoft.com/office/drawing/2014/main" id="{00000000-0008-0000-0700-0000E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60833</xdr:rowOff>
    </xdr:from>
    <xdr:to>
      <xdr:col>116</xdr:col>
      <xdr:colOff>62864</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flipV="1">
          <a:off x="22159595" y="5547233"/>
          <a:ext cx="1269" cy="11075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171147</xdr:rowOff>
    </xdr:from>
    <xdr:ext cx="249299" cy="259045"/>
    <xdr:sp macro="" textlink="">
      <xdr:nvSpPr>
        <xdr:cNvPr id="753" name="諸支出金最小値テキスト">
          <a:extLst>
            <a:ext uri="{FF2B5EF4-FFF2-40B4-BE49-F238E27FC236}">
              <a16:creationId xmlns:a16="http://schemas.microsoft.com/office/drawing/2014/main" id="{00000000-0008-0000-0700-0000F1020000}"/>
            </a:ext>
          </a:extLst>
        </xdr:cNvPr>
        <xdr:cNvSpPr txBox="1"/>
      </xdr:nvSpPr>
      <xdr:spPr>
        <a:xfrm>
          <a:off x="22212300" y="66862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7510</xdr:rowOff>
    </xdr:from>
    <xdr:ext cx="534377" cy="259045"/>
    <xdr:sp macro="" textlink="">
      <xdr:nvSpPr>
        <xdr:cNvPr id="755" name="諸支出金最大値テキスト">
          <a:extLst>
            <a:ext uri="{FF2B5EF4-FFF2-40B4-BE49-F238E27FC236}">
              <a16:creationId xmlns:a16="http://schemas.microsoft.com/office/drawing/2014/main" id="{00000000-0008-0000-0700-0000F3020000}"/>
            </a:ext>
          </a:extLst>
        </xdr:cNvPr>
        <xdr:cNvSpPr txBox="1"/>
      </xdr:nvSpPr>
      <xdr:spPr>
        <a:xfrm>
          <a:off x="22212300" y="5322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24,225</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60833</xdr:rowOff>
    </xdr:from>
    <xdr:to>
      <xdr:col>116</xdr:col>
      <xdr:colOff>152400</xdr:colOff>
      <xdr:row>32</xdr:row>
      <xdr:rowOff>60833</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2072600" y="5547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88597</xdr:rowOff>
    </xdr:from>
    <xdr:ext cx="378565" cy="259045"/>
    <xdr:sp macro="" textlink="">
      <xdr:nvSpPr>
        <xdr:cNvPr id="758" name="諸支出金平均値テキスト">
          <a:extLst>
            <a:ext uri="{FF2B5EF4-FFF2-40B4-BE49-F238E27FC236}">
              <a16:creationId xmlns:a16="http://schemas.microsoft.com/office/drawing/2014/main" id="{00000000-0008-0000-0700-0000F6020000}"/>
            </a:ext>
          </a:extLst>
        </xdr:cNvPr>
        <xdr:cNvSpPr txBox="1"/>
      </xdr:nvSpPr>
      <xdr:spPr>
        <a:xfrm>
          <a:off x="22212300" y="643224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65720</xdr:rowOff>
    </xdr:from>
    <xdr:to>
      <xdr:col>116</xdr:col>
      <xdr:colOff>114300</xdr:colOff>
      <xdr:row>38</xdr:row>
      <xdr:rowOff>167320</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2110700" y="65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68509</xdr:rowOff>
    </xdr:from>
    <xdr:to>
      <xdr:col>112</xdr:col>
      <xdr:colOff>38100</xdr:colOff>
      <xdr:row>38</xdr:row>
      <xdr:rowOff>170109</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1272500" y="658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15186</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34017" y="63588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65217</xdr:rowOff>
    </xdr:from>
    <xdr:to>
      <xdr:col>107</xdr:col>
      <xdr:colOff>101600</xdr:colOff>
      <xdr:row>38</xdr:row>
      <xdr:rowOff>166817</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20383500" y="6580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11894</xdr:rowOff>
    </xdr:from>
    <xdr:ext cx="378565"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5017" y="63555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6" name="直線コネクタ 765">
          <a:extLst>
            <a:ext uri="{FF2B5EF4-FFF2-40B4-BE49-F238E27FC236}">
              <a16:creationId xmlns:a16="http://schemas.microsoft.com/office/drawing/2014/main" id="{00000000-0008-0000-0700-0000FE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67137</xdr:rowOff>
    </xdr:from>
    <xdr:to>
      <xdr:col>102</xdr:col>
      <xdr:colOff>165100</xdr:colOff>
      <xdr:row>38</xdr:row>
      <xdr:rowOff>168737</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9494500" y="658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13814</xdr:rowOff>
    </xdr:from>
    <xdr:ext cx="378565"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6017" y="63574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79436</xdr:rowOff>
    </xdr:from>
    <xdr:to>
      <xdr:col>98</xdr:col>
      <xdr:colOff>38100</xdr:colOff>
      <xdr:row>39</xdr:row>
      <xdr:rowOff>9586</xdr:rowOff>
    </xdr:to>
    <xdr:sp macro="" textlink="">
      <xdr:nvSpPr>
        <xdr:cNvPr id="769" name="フローチャート: 判断 768">
          <a:extLst>
            <a:ext uri="{FF2B5EF4-FFF2-40B4-BE49-F238E27FC236}">
              <a16:creationId xmlns:a16="http://schemas.microsoft.com/office/drawing/2014/main" id="{00000000-0008-0000-0700-000001030000}"/>
            </a:ext>
          </a:extLst>
        </xdr:cNvPr>
        <xdr:cNvSpPr/>
      </xdr:nvSpPr>
      <xdr:spPr>
        <a:xfrm>
          <a:off x="18605500" y="6594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26113</xdr:rowOff>
    </xdr:from>
    <xdr:ext cx="378565"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467017" y="63697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44147</xdr:rowOff>
    </xdr:from>
    <xdr:ext cx="249299" cy="259045"/>
    <xdr:sp macro="" textlink="">
      <xdr:nvSpPr>
        <xdr:cNvPr id="777" name="諸支出金該当値テキスト">
          <a:extLst>
            <a:ext uri="{FF2B5EF4-FFF2-40B4-BE49-F238E27FC236}">
              <a16:creationId xmlns:a16="http://schemas.microsoft.com/office/drawing/2014/main" id="{00000000-0008-0000-0700-000009030000}"/>
            </a:ext>
          </a:extLst>
        </xdr:cNvPr>
        <xdr:cNvSpPr txBox="1"/>
      </xdr:nvSpPr>
      <xdr:spPr>
        <a:xfrm>
          <a:off x="22212300" y="65592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0" name="前年度繰上充用金グラフ枠">
          <a:extLst>
            <a:ext uri="{FF2B5EF4-FFF2-40B4-BE49-F238E27FC236}">
              <a16:creationId xmlns:a16="http://schemas.microsoft.com/office/drawing/2014/main" id="{00000000-0008-0000-0700-00002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2" name="前年度繰上充用金最小値テキスト">
          <a:extLst>
            <a:ext uri="{FF2B5EF4-FFF2-40B4-BE49-F238E27FC236}">
              <a16:creationId xmlns:a16="http://schemas.microsoft.com/office/drawing/2014/main" id="{00000000-0008-0000-0700-00002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4" name="前年度繰上充用金最大値テキスト">
          <a:extLst>
            <a:ext uri="{FF2B5EF4-FFF2-40B4-BE49-F238E27FC236}">
              <a16:creationId xmlns:a16="http://schemas.microsoft.com/office/drawing/2014/main" id="{00000000-0008-0000-0700-00002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7" name="前年度繰上充用金平均値テキスト">
          <a:extLst>
            <a:ext uri="{FF2B5EF4-FFF2-40B4-BE49-F238E27FC236}">
              <a16:creationId xmlns:a16="http://schemas.microsoft.com/office/drawing/2014/main" id="{00000000-0008-0000-0700-00002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5" name="直線コネクタ 814">
          <a:extLst>
            <a:ext uri="{FF2B5EF4-FFF2-40B4-BE49-F238E27FC236}">
              <a16:creationId xmlns:a16="http://schemas.microsoft.com/office/drawing/2014/main" id="{00000000-0008-0000-0700-00002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フローチャート: 判断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6" name="前年度繰上充用金該当値テキスト">
          <a:extLst>
            <a:ext uri="{FF2B5EF4-FFF2-40B4-BE49-F238E27FC236}">
              <a16:creationId xmlns:a16="http://schemas.microsoft.com/office/drawing/2014/main" id="{00000000-0008-0000-0700-00003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5" name="正方形/長方形 834">
          <a:extLst>
            <a:ext uri="{FF2B5EF4-FFF2-40B4-BE49-F238E27FC236}">
              <a16:creationId xmlns:a16="http://schemas.microsoft.com/office/drawing/2014/main" id="{00000000-0008-0000-0700-00004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6" name="正方形/長方形 835">
          <a:extLst>
            <a:ext uri="{FF2B5EF4-FFF2-40B4-BE49-F238E27FC236}">
              <a16:creationId xmlns:a16="http://schemas.microsoft.com/office/drawing/2014/main" id="{00000000-0008-0000-0700-00004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教育費</a:t>
          </a:r>
          <a:r>
            <a:rPr kumimoji="1" lang="ja-JP" altLang="ja-JP" sz="1100" b="0" i="0" baseline="0">
              <a:solidFill>
                <a:schemeClr val="dk1"/>
              </a:solidFill>
              <a:effectLst/>
              <a:latin typeface="+mn-lt"/>
              <a:ea typeface="+mn-ea"/>
              <a:cs typeface="+mn-cs"/>
            </a:rPr>
            <a:t>は、住民一人当たり</a:t>
          </a:r>
          <a:r>
            <a:rPr kumimoji="1" lang="en-US" altLang="ja-JP" sz="1100" b="0" i="0" baseline="0">
              <a:solidFill>
                <a:schemeClr val="dk1"/>
              </a:solidFill>
              <a:effectLst/>
              <a:latin typeface="+mn-lt"/>
              <a:ea typeface="+mn-ea"/>
              <a:cs typeface="+mn-cs"/>
            </a:rPr>
            <a:t>104,557</a:t>
          </a:r>
          <a:r>
            <a:rPr kumimoji="1" lang="ja-JP" altLang="ja-JP" sz="1100" b="0" i="0" baseline="0">
              <a:solidFill>
                <a:schemeClr val="dk1"/>
              </a:solidFill>
              <a:effectLst/>
              <a:latin typeface="+mn-lt"/>
              <a:ea typeface="+mn-ea"/>
              <a:cs typeface="+mn-cs"/>
            </a:rPr>
            <a:t>円となっている。</a:t>
          </a:r>
          <a:r>
            <a:rPr kumimoji="1" lang="ja-JP" altLang="en-US" sz="1100" b="0" i="0" baseline="0">
              <a:solidFill>
                <a:schemeClr val="dk1"/>
              </a:solidFill>
              <a:effectLst/>
              <a:latin typeface="+mn-lt"/>
              <a:ea typeface="+mn-ea"/>
              <a:cs typeface="+mn-cs"/>
            </a:rPr>
            <a:t>吉田統合小学校整備事業</a:t>
          </a:r>
          <a:r>
            <a:rPr kumimoji="1" lang="ja-JP" altLang="ja-JP" sz="1100" b="0" i="0" baseline="0">
              <a:solidFill>
                <a:schemeClr val="dk1"/>
              </a:solidFill>
              <a:effectLst/>
              <a:latin typeface="+mn-lt"/>
              <a:ea typeface="+mn-ea"/>
              <a:cs typeface="+mn-cs"/>
            </a:rPr>
            <a:t>等の実施により、令和</a:t>
          </a:r>
          <a:r>
            <a:rPr kumimoji="1" lang="en-US" altLang="ja-JP" sz="1100" b="0" i="0" baseline="0">
              <a:solidFill>
                <a:schemeClr val="dk1"/>
              </a:solidFill>
              <a:effectLst/>
              <a:latin typeface="+mn-lt"/>
              <a:ea typeface="+mn-ea"/>
              <a:cs typeface="+mn-cs"/>
            </a:rPr>
            <a:t>5</a:t>
          </a:r>
          <a:r>
            <a:rPr kumimoji="1" lang="ja-JP" altLang="ja-JP" sz="1100" b="0" i="0" baseline="0">
              <a:solidFill>
                <a:schemeClr val="dk1"/>
              </a:solidFill>
              <a:effectLst/>
              <a:latin typeface="+mn-lt"/>
              <a:ea typeface="+mn-ea"/>
              <a:cs typeface="+mn-cs"/>
            </a:rPr>
            <a:t>年度と比較すると</a:t>
          </a:r>
          <a:r>
            <a:rPr kumimoji="1" lang="en-US" altLang="ja-JP" sz="1100" b="0" i="0" baseline="0">
              <a:solidFill>
                <a:schemeClr val="dk1"/>
              </a:solidFill>
              <a:effectLst/>
              <a:latin typeface="+mn-lt"/>
              <a:ea typeface="+mn-ea"/>
              <a:cs typeface="+mn-cs"/>
            </a:rPr>
            <a:t>45,632</a:t>
          </a:r>
          <a:r>
            <a:rPr kumimoji="1" lang="ja-JP" altLang="ja-JP" sz="1100" b="0" i="0" baseline="0">
              <a:solidFill>
                <a:schemeClr val="dk1"/>
              </a:solidFill>
              <a:effectLst/>
              <a:latin typeface="+mn-lt"/>
              <a:ea typeface="+mn-ea"/>
              <a:cs typeface="+mn-cs"/>
            </a:rPr>
            <a:t>円増加している。類似団体平均と比較すると</a:t>
          </a:r>
          <a:r>
            <a:rPr kumimoji="1" lang="en-US" altLang="ja-JP" sz="1100" b="0" i="0" baseline="0">
              <a:solidFill>
                <a:schemeClr val="dk1"/>
              </a:solidFill>
              <a:effectLst/>
              <a:latin typeface="+mn-lt"/>
              <a:ea typeface="+mn-ea"/>
              <a:cs typeface="+mn-cs"/>
            </a:rPr>
            <a:t>36,884</a:t>
          </a:r>
          <a:r>
            <a:rPr kumimoji="1" lang="ja-JP" altLang="ja-JP" sz="1100" b="0" i="0" baseline="0">
              <a:solidFill>
                <a:schemeClr val="dk1"/>
              </a:solidFill>
              <a:effectLst/>
              <a:latin typeface="+mn-lt"/>
              <a:ea typeface="+mn-ea"/>
              <a:cs typeface="+mn-cs"/>
            </a:rPr>
            <a:t>円多い結果となっており、類似団体平均を</a:t>
          </a:r>
          <a:r>
            <a:rPr kumimoji="1" lang="ja-JP" altLang="en-US" sz="1100" b="0" i="0" baseline="0">
              <a:solidFill>
                <a:schemeClr val="dk1"/>
              </a:solidFill>
              <a:effectLst/>
              <a:latin typeface="+mn-lt"/>
              <a:ea typeface="+mn-ea"/>
              <a:cs typeface="+mn-cs"/>
            </a:rPr>
            <a:t>大きく</a:t>
          </a:r>
          <a:r>
            <a:rPr kumimoji="1" lang="ja-JP" altLang="ja-JP" sz="1100" b="0" i="0" baseline="0">
              <a:solidFill>
                <a:schemeClr val="dk1"/>
              </a:solidFill>
              <a:effectLst/>
              <a:latin typeface="+mn-lt"/>
              <a:ea typeface="+mn-ea"/>
              <a:cs typeface="+mn-cs"/>
            </a:rPr>
            <a:t>上回っている。　</a:t>
          </a:r>
          <a:endParaRPr kumimoji="1" lang="en-US" altLang="ja-JP" sz="1100" b="0" i="0" baseline="0">
            <a:solidFill>
              <a:schemeClr val="dk1"/>
            </a:solidFill>
            <a:effectLst/>
            <a:latin typeface="+mn-lt"/>
            <a:ea typeface="+mn-ea"/>
            <a:cs typeface="+mn-cs"/>
          </a:endParaRPr>
        </a:p>
        <a:p>
          <a:pPr eaLnBrk="1" fontAlgn="auto" latinLnBrk="0" hangingPunct="1"/>
          <a:r>
            <a:rPr kumimoji="1" lang="ja-JP" altLang="en-US" sz="1100" b="0" i="0" baseline="0">
              <a:solidFill>
                <a:schemeClr val="dk1"/>
              </a:solidFill>
              <a:effectLst/>
              <a:latin typeface="+mn-lt"/>
              <a:ea typeface="+mn-ea"/>
              <a:cs typeface="+mn-cs"/>
            </a:rPr>
            <a:t>また、商工費は、</a:t>
          </a:r>
          <a:r>
            <a:rPr kumimoji="1" lang="en-US" altLang="ja-JP" sz="1100" b="0" i="0" baseline="0">
              <a:solidFill>
                <a:schemeClr val="dk1"/>
              </a:solidFill>
              <a:effectLst/>
              <a:latin typeface="+mn-lt"/>
              <a:ea typeface="+mn-ea"/>
              <a:cs typeface="+mn-cs"/>
            </a:rPr>
            <a:t>33,443</a:t>
          </a:r>
          <a:r>
            <a:rPr kumimoji="1" lang="ja-JP" altLang="ja-JP" sz="1100" b="0" i="0" baseline="0">
              <a:solidFill>
                <a:schemeClr val="dk1"/>
              </a:solidFill>
              <a:effectLst/>
              <a:latin typeface="+mn-lt"/>
              <a:ea typeface="+mn-ea"/>
              <a:cs typeface="+mn-cs"/>
            </a:rPr>
            <a:t>円となっている。</a:t>
          </a:r>
          <a:r>
            <a:rPr kumimoji="1" lang="ja-JP" altLang="en-US" sz="1100" b="0" i="0" baseline="0">
              <a:solidFill>
                <a:schemeClr val="dk1"/>
              </a:solidFill>
              <a:effectLst/>
              <a:latin typeface="+mn-lt"/>
              <a:ea typeface="+mn-ea"/>
              <a:cs typeface="+mn-cs"/>
            </a:rPr>
            <a:t>道の駅津島熱田温泉整備事業</a:t>
          </a:r>
          <a:r>
            <a:rPr kumimoji="1" lang="ja-JP" altLang="ja-JP" sz="1100" b="0" i="0" baseline="0">
              <a:solidFill>
                <a:schemeClr val="dk1"/>
              </a:solidFill>
              <a:effectLst/>
              <a:latin typeface="+mn-lt"/>
              <a:ea typeface="+mn-ea"/>
              <a:cs typeface="+mn-cs"/>
            </a:rPr>
            <a:t>等の実施により、令和</a:t>
          </a:r>
          <a:r>
            <a:rPr kumimoji="1" lang="en-US" altLang="ja-JP" sz="1100" b="0" i="0" baseline="0">
              <a:solidFill>
                <a:schemeClr val="dk1"/>
              </a:solidFill>
              <a:effectLst/>
              <a:latin typeface="+mn-lt"/>
              <a:ea typeface="+mn-ea"/>
              <a:cs typeface="+mn-cs"/>
            </a:rPr>
            <a:t>5</a:t>
          </a:r>
          <a:r>
            <a:rPr kumimoji="1" lang="ja-JP" altLang="ja-JP" sz="1100" b="0" i="0" baseline="0">
              <a:solidFill>
                <a:schemeClr val="dk1"/>
              </a:solidFill>
              <a:effectLst/>
              <a:latin typeface="+mn-lt"/>
              <a:ea typeface="+mn-ea"/>
              <a:cs typeface="+mn-cs"/>
            </a:rPr>
            <a:t>年度と比較すると</a:t>
          </a:r>
          <a:r>
            <a:rPr kumimoji="1" lang="en-US" altLang="ja-JP" sz="1100" b="0" i="0" baseline="0">
              <a:solidFill>
                <a:schemeClr val="dk1"/>
              </a:solidFill>
              <a:effectLst/>
              <a:latin typeface="+mn-lt"/>
              <a:ea typeface="+mn-ea"/>
              <a:cs typeface="+mn-cs"/>
            </a:rPr>
            <a:t>11,881</a:t>
          </a:r>
          <a:r>
            <a:rPr kumimoji="1" lang="ja-JP" altLang="ja-JP" sz="1100" b="0" i="0" baseline="0">
              <a:solidFill>
                <a:schemeClr val="dk1"/>
              </a:solidFill>
              <a:effectLst/>
              <a:latin typeface="+mn-lt"/>
              <a:ea typeface="+mn-ea"/>
              <a:cs typeface="+mn-cs"/>
            </a:rPr>
            <a:t>円増加している。類似団体平均と比較すると</a:t>
          </a:r>
          <a:r>
            <a:rPr kumimoji="1" lang="en-US" altLang="ja-JP" sz="1100" b="0" i="0" baseline="0">
              <a:solidFill>
                <a:schemeClr val="dk1"/>
              </a:solidFill>
              <a:effectLst/>
              <a:latin typeface="+mn-lt"/>
              <a:ea typeface="+mn-ea"/>
              <a:cs typeface="+mn-cs"/>
            </a:rPr>
            <a:t>13,426</a:t>
          </a:r>
          <a:r>
            <a:rPr kumimoji="1" lang="ja-JP" altLang="ja-JP" sz="1100" b="0" i="0" baseline="0">
              <a:solidFill>
                <a:schemeClr val="dk1"/>
              </a:solidFill>
              <a:effectLst/>
              <a:latin typeface="+mn-lt"/>
              <a:ea typeface="+mn-ea"/>
              <a:cs typeface="+mn-cs"/>
            </a:rPr>
            <a:t>円多い結果となっており、類似団体平均を大きく上回っている。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一方で、民生費は、住民一人当たり</a:t>
          </a:r>
          <a:r>
            <a:rPr kumimoji="1" lang="en-US" altLang="ja-JP" sz="1100" b="0" i="0" baseline="0">
              <a:solidFill>
                <a:schemeClr val="dk1"/>
              </a:solidFill>
              <a:effectLst/>
              <a:latin typeface="+mn-lt"/>
              <a:ea typeface="+mn-ea"/>
              <a:cs typeface="+mn-cs"/>
            </a:rPr>
            <a:t>243,989</a:t>
          </a:r>
          <a:r>
            <a:rPr kumimoji="1" lang="ja-JP" altLang="ja-JP" sz="1100" b="0" i="0" baseline="0">
              <a:solidFill>
                <a:schemeClr val="dk1"/>
              </a:solidFill>
              <a:effectLst/>
              <a:latin typeface="+mn-lt"/>
              <a:ea typeface="+mn-ea"/>
              <a:cs typeface="+mn-cs"/>
            </a:rPr>
            <a:t>円となっており、令和</a:t>
          </a:r>
          <a:r>
            <a:rPr kumimoji="1" lang="en-US" altLang="ja-JP" sz="1100" b="0" i="0" baseline="0">
              <a:solidFill>
                <a:schemeClr val="dk1"/>
              </a:solidFill>
              <a:effectLst/>
              <a:latin typeface="+mn-lt"/>
              <a:ea typeface="+mn-ea"/>
              <a:cs typeface="+mn-cs"/>
            </a:rPr>
            <a:t>5</a:t>
          </a:r>
          <a:r>
            <a:rPr kumimoji="1" lang="ja-JP" altLang="ja-JP" sz="1100" b="0" i="0" baseline="0">
              <a:solidFill>
                <a:schemeClr val="dk1"/>
              </a:solidFill>
              <a:effectLst/>
              <a:latin typeface="+mn-lt"/>
              <a:ea typeface="+mn-ea"/>
              <a:cs typeface="+mn-cs"/>
            </a:rPr>
            <a:t>年度から比較すると</a:t>
          </a:r>
          <a:r>
            <a:rPr kumimoji="1" lang="en-US" altLang="ja-JP" sz="1100" b="0" i="0" baseline="0">
              <a:solidFill>
                <a:schemeClr val="dk1"/>
              </a:solidFill>
              <a:effectLst/>
              <a:latin typeface="+mn-lt"/>
              <a:ea typeface="+mn-ea"/>
              <a:cs typeface="+mn-cs"/>
            </a:rPr>
            <a:t>3,855</a:t>
          </a:r>
          <a:r>
            <a:rPr kumimoji="1" lang="ja-JP" altLang="ja-JP" sz="1100" b="0" i="0" baseline="0">
              <a:solidFill>
                <a:schemeClr val="dk1"/>
              </a:solidFill>
              <a:effectLst/>
              <a:latin typeface="+mn-lt"/>
              <a:ea typeface="+mn-ea"/>
              <a:cs typeface="+mn-cs"/>
            </a:rPr>
            <a:t>円減少している。これは、住民税非課税世帯等重点支援事業等に要する経費が</a:t>
          </a:r>
          <a:r>
            <a:rPr kumimoji="1" lang="ja-JP" altLang="en-US" sz="1100" b="0" i="0" baseline="0">
              <a:solidFill>
                <a:schemeClr val="dk1"/>
              </a:solidFill>
              <a:effectLst/>
              <a:latin typeface="+mn-lt"/>
              <a:ea typeface="+mn-ea"/>
              <a:cs typeface="+mn-cs"/>
            </a:rPr>
            <a:t>減少</a:t>
          </a:r>
          <a:r>
            <a:rPr kumimoji="1" lang="ja-JP" altLang="ja-JP" sz="1100" b="0" i="0" baseline="0">
              <a:solidFill>
                <a:schemeClr val="dk1"/>
              </a:solidFill>
              <a:effectLst/>
              <a:latin typeface="+mn-lt"/>
              <a:ea typeface="+mn-ea"/>
              <a:cs typeface="+mn-cs"/>
            </a:rPr>
            <a:t>したことが主な要因である。</a:t>
          </a:r>
          <a:endParaRPr lang="ja-JP" altLang="ja-JP">
            <a:effectLst/>
          </a:endParaRPr>
        </a:p>
        <a:p>
          <a:pPr eaLnBrk="1" fontAlgn="auto" latinLnBrk="0" hangingPunct="1"/>
          <a:r>
            <a:rPr kumimoji="1" lang="ja-JP" altLang="ja-JP" sz="1100" b="0" i="0" baseline="0">
              <a:solidFill>
                <a:schemeClr val="dk1"/>
              </a:solidFill>
              <a:effectLst/>
              <a:latin typeface="+mn-lt"/>
              <a:ea typeface="+mn-ea"/>
              <a:cs typeface="+mn-cs"/>
            </a:rPr>
            <a:t>　公債費は、住民一人当たり</a:t>
          </a:r>
          <a:r>
            <a:rPr kumimoji="1" lang="en-US" altLang="ja-JP" sz="1100" b="0" i="0" baseline="0">
              <a:solidFill>
                <a:schemeClr val="dk1"/>
              </a:solidFill>
              <a:effectLst/>
              <a:latin typeface="+mn-lt"/>
              <a:ea typeface="+mn-ea"/>
              <a:cs typeface="+mn-cs"/>
            </a:rPr>
            <a:t>71,803</a:t>
          </a:r>
          <a:r>
            <a:rPr kumimoji="1" lang="ja-JP" altLang="ja-JP" sz="1100" b="0" i="0" baseline="0">
              <a:solidFill>
                <a:schemeClr val="dk1"/>
              </a:solidFill>
              <a:effectLst/>
              <a:latin typeface="+mn-lt"/>
              <a:ea typeface="+mn-ea"/>
              <a:cs typeface="+mn-cs"/>
            </a:rPr>
            <a:t>円となっている。平成</a:t>
          </a:r>
          <a:r>
            <a:rPr kumimoji="1" lang="en-US" altLang="ja-JP" sz="1100" b="0" i="0" baseline="0">
              <a:solidFill>
                <a:schemeClr val="dk1"/>
              </a:solidFill>
              <a:effectLst/>
              <a:latin typeface="+mn-lt"/>
              <a:ea typeface="+mn-ea"/>
              <a:cs typeface="+mn-cs"/>
            </a:rPr>
            <a:t>30</a:t>
          </a:r>
          <a:r>
            <a:rPr kumimoji="1" lang="ja-JP" altLang="ja-JP" sz="1100" b="0" i="0" baseline="0">
              <a:solidFill>
                <a:schemeClr val="dk1"/>
              </a:solidFill>
              <a:effectLst/>
              <a:latin typeface="+mn-lt"/>
              <a:ea typeface="+mn-ea"/>
              <a:cs typeface="+mn-cs"/>
            </a:rPr>
            <a:t>年</a:t>
          </a:r>
          <a:r>
            <a:rPr kumimoji="1" lang="en-US" altLang="ja-JP" sz="1100" b="0" i="0" baseline="0">
              <a:solidFill>
                <a:schemeClr val="dk1"/>
              </a:solidFill>
              <a:effectLst/>
              <a:latin typeface="+mn-lt"/>
              <a:ea typeface="+mn-ea"/>
              <a:cs typeface="+mn-cs"/>
            </a:rPr>
            <a:t>7</a:t>
          </a:r>
          <a:r>
            <a:rPr kumimoji="1" lang="ja-JP" altLang="ja-JP" sz="1100" b="0" i="0" baseline="0">
              <a:solidFill>
                <a:schemeClr val="dk1"/>
              </a:solidFill>
              <a:effectLst/>
              <a:latin typeface="+mn-lt"/>
              <a:ea typeface="+mn-ea"/>
              <a:cs typeface="+mn-cs"/>
            </a:rPr>
            <a:t>月豪雨災害に係る災害復旧債</a:t>
          </a:r>
          <a:r>
            <a:rPr kumimoji="1" lang="ja-JP" altLang="en-US" sz="1100" b="0" i="0" baseline="0">
              <a:solidFill>
                <a:schemeClr val="dk1"/>
              </a:solidFill>
              <a:effectLst/>
              <a:latin typeface="+mn-lt"/>
              <a:ea typeface="+mn-ea"/>
              <a:cs typeface="+mn-cs"/>
            </a:rPr>
            <a:t>が減少したことにより</a:t>
          </a:r>
          <a:r>
            <a:rPr kumimoji="1" lang="ja-JP" altLang="ja-JP" sz="1100" b="0" i="0" baseline="0">
              <a:solidFill>
                <a:schemeClr val="dk1"/>
              </a:solidFill>
              <a:effectLst/>
              <a:latin typeface="+mn-lt"/>
              <a:ea typeface="+mn-ea"/>
              <a:cs typeface="+mn-cs"/>
            </a:rPr>
            <a:t>、令和</a:t>
          </a:r>
          <a:r>
            <a:rPr kumimoji="1" lang="en-US" altLang="ja-JP" sz="1100" b="0" i="0" baseline="0">
              <a:solidFill>
                <a:schemeClr val="dk1"/>
              </a:solidFill>
              <a:effectLst/>
              <a:latin typeface="+mn-lt"/>
              <a:ea typeface="+mn-ea"/>
              <a:cs typeface="+mn-cs"/>
            </a:rPr>
            <a:t>5</a:t>
          </a:r>
          <a:r>
            <a:rPr kumimoji="1" lang="ja-JP" altLang="ja-JP" sz="1100" b="0" i="0" baseline="0">
              <a:solidFill>
                <a:schemeClr val="dk1"/>
              </a:solidFill>
              <a:effectLst/>
              <a:latin typeface="+mn-lt"/>
              <a:ea typeface="+mn-ea"/>
              <a:cs typeface="+mn-cs"/>
            </a:rPr>
            <a:t>年度と比較すると</a:t>
          </a:r>
          <a:r>
            <a:rPr kumimoji="1" lang="en-US" altLang="ja-JP" sz="1100" b="0" i="0" baseline="0">
              <a:solidFill>
                <a:schemeClr val="dk1"/>
              </a:solidFill>
              <a:effectLst/>
              <a:latin typeface="+mn-lt"/>
              <a:ea typeface="+mn-ea"/>
              <a:cs typeface="+mn-cs"/>
            </a:rPr>
            <a:t>15,552</a:t>
          </a:r>
          <a:r>
            <a:rPr kumimoji="1" lang="ja-JP" altLang="ja-JP" sz="1100" b="0" i="0" baseline="0">
              <a:solidFill>
                <a:schemeClr val="dk1"/>
              </a:solidFill>
              <a:effectLst/>
              <a:latin typeface="+mn-lt"/>
              <a:ea typeface="+mn-ea"/>
              <a:cs typeface="+mn-cs"/>
            </a:rPr>
            <a:t>円</a:t>
          </a:r>
          <a:r>
            <a:rPr kumimoji="1" lang="ja-JP" altLang="en-US" sz="1100" b="0" i="0" baseline="0">
              <a:solidFill>
                <a:schemeClr val="dk1"/>
              </a:solidFill>
              <a:effectLst/>
              <a:latin typeface="+mn-lt"/>
              <a:ea typeface="+mn-ea"/>
              <a:cs typeface="+mn-cs"/>
            </a:rPr>
            <a:t>減少</a:t>
          </a:r>
          <a:r>
            <a:rPr kumimoji="1" lang="ja-JP" altLang="ja-JP" sz="1100" b="0" i="0" baseline="0">
              <a:solidFill>
                <a:schemeClr val="dk1"/>
              </a:solidFill>
              <a:effectLst/>
              <a:latin typeface="+mn-lt"/>
              <a:ea typeface="+mn-ea"/>
              <a:cs typeface="+mn-cs"/>
            </a:rPr>
            <a:t>している。類似団体平均と比較すると</a:t>
          </a:r>
          <a:r>
            <a:rPr kumimoji="1" lang="en-US" altLang="ja-JP" sz="1100" b="0" i="0" baseline="0">
              <a:solidFill>
                <a:schemeClr val="dk1"/>
              </a:solidFill>
              <a:effectLst/>
              <a:latin typeface="+mn-lt"/>
              <a:ea typeface="+mn-ea"/>
              <a:cs typeface="+mn-cs"/>
            </a:rPr>
            <a:t>6,846</a:t>
          </a:r>
          <a:r>
            <a:rPr kumimoji="1" lang="ja-JP" altLang="ja-JP" sz="1100" b="0" i="0" baseline="0">
              <a:solidFill>
                <a:schemeClr val="dk1"/>
              </a:solidFill>
              <a:effectLst/>
              <a:latin typeface="+mn-lt"/>
              <a:ea typeface="+mn-ea"/>
              <a:cs typeface="+mn-cs"/>
            </a:rPr>
            <a:t>円多い結果となっており、類似団体平均を上回る状況が続いている。今後も計画的な地方債の発行に努め、後年度に過度の負担を残さないよう健全な財政運営に努める。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愛媛県宇和島市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　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年度は、</a:t>
          </a:r>
          <a:r>
            <a:rPr kumimoji="1" lang="ja-JP" altLang="en-US" sz="1100" b="0" i="0" baseline="0">
              <a:solidFill>
                <a:schemeClr val="dk1"/>
              </a:solidFill>
              <a:effectLst/>
              <a:latin typeface="+mn-lt"/>
              <a:ea typeface="+mn-ea"/>
              <a:cs typeface="+mn-cs"/>
            </a:rPr>
            <a:t>用地売却による財産収入</a:t>
          </a:r>
          <a:r>
            <a:rPr kumimoji="1" lang="ja-JP" altLang="ja-JP" sz="1100" b="0" i="0" baseline="0">
              <a:solidFill>
                <a:schemeClr val="dk1"/>
              </a:solidFill>
              <a:effectLst/>
              <a:latin typeface="+mn-lt"/>
              <a:ea typeface="+mn-ea"/>
              <a:cs typeface="+mn-cs"/>
            </a:rPr>
            <a:t>の</a:t>
          </a:r>
          <a:r>
            <a:rPr kumimoji="1" lang="ja-JP" altLang="en-US" sz="1100" b="0" i="0" baseline="0">
              <a:solidFill>
                <a:schemeClr val="dk1"/>
              </a:solidFill>
              <a:effectLst/>
              <a:latin typeface="+mn-lt"/>
              <a:ea typeface="+mn-ea"/>
              <a:cs typeface="+mn-cs"/>
            </a:rPr>
            <a:t>増加</a:t>
          </a:r>
          <a:r>
            <a:rPr kumimoji="1" lang="ja-JP" altLang="ja-JP" sz="1100" b="0" i="0" baseline="0">
              <a:solidFill>
                <a:schemeClr val="dk1"/>
              </a:solidFill>
              <a:effectLst/>
              <a:latin typeface="+mn-lt"/>
              <a:ea typeface="+mn-ea"/>
              <a:cs typeface="+mn-cs"/>
            </a:rPr>
            <a:t>等により、実質収支比率は</a:t>
          </a:r>
          <a:r>
            <a:rPr kumimoji="1" lang="en-US" altLang="ja-JP" sz="1100" b="0" i="0" baseline="0">
              <a:solidFill>
                <a:schemeClr val="dk1"/>
              </a:solidFill>
              <a:effectLst/>
              <a:latin typeface="+mn-lt"/>
              <a:ea typeface="+mn-ea"/>
              <a:cs typeface="+mn-cs"/>
            </a:rPr>
            <a:t>0.92</a:t>
          </a:r>
          <a:r>
            <a:rPr kumimoji="1" lang="ja-JP" altLang="ja-JP" sz="1100" b="0" i="0" baseline="0">
              <a:solidFill>
                <a:schemeClr val="dk1"/>
              </a:solidFill>
              <a:effectLst/>
              <a:latin typeface="+mn-lt"/>
              <a:ea typeface="+mn-ea"/>
              <a:cs typeface="+mn-cs"/>
            </a:rPr>
            <a:t>ポイント上昇し、実質単年度収支は黒字となった。</a:t>
          </a:r>
          <a:endParaRPr kumimoji="1" lang="en-US" altLang="ja-JP" sz="1100" b="0" i="0" baseline="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財政調整基金は、</a:t>
          </a:r>
          <a:r>
            <a:rPr kumimoji="1" lang="ja-JP" altLang="en-US" sz="1100" b="0" i="0" baseline="0">
              <a:solidFill>
                <a:schemeClr val="dk1"/>
              </a:solidFill>
              <a:effectLst/>
              <a:latin typeface="+mn-lt"/>
              <a:ea typeface="+mn-ea"/>
              <a:cs typeface="+mn-cs"/>
            </a:rPr>
            <a:t>剰余金を積み立てたことにより</a:t>
          </a:r>
          <a:r>
            <a:rPr kumimoji="1" lang="ja-JP" altLang="ja-JP" sz="1100" b="0" i="0" baseline="0">
              <a:solidFill>
                <a:schemeClr val="dk1"/>
              </a:solidFill>
              <a:effectLst/>
              <a:latin typeface="+mn-lt"/>
              <a:ea typeface="+mn-ea"/>
              <a:cs typeface="+mn-cs"/>
            </a:rPr>
            <a:t>、標準財政規模比は</a:t>
          </a:r>
          <a:r>
            <a:rPr kumimoji="1" lang="en-US" altLang="ja-JP" sz="1100" b="0" i="0" baseline="0">
              <a:solidFill>
                <a:schemeClr val="dk1"/>
              </a:solidFill>
              <a:effectLst/>
              <a:latin typeface="+mn-lt"/>
              <a:ea typeface="+mn-ea"/>
              <a:cs typeface="+mn-cs"/>
            </a:rPr>
            <a:t>2.21</a:t>
          </a:r>
          <a:r>
            <a:rPr kumimoji="1" lang="ja-JP" altLang="en-US" sz="1100" b="0" i="0" baseline="0">
              <a:solidFill>
                <a:schemeClr val="dk1"/>
              </a:solidFill>
              <a:effectLst/>
              <a:latin typeface="+mn-lt"/>
              <a:ea typeface="+mn-ea"/>
              <a:cs typeface="+mn-cs"/>
            </a:rPr>
            <a:t>ポイント上昇し、</a:t>
          </a:r>
          <a:r>
            <a:rPr kumimoji="1" lang="en-US" altLang="ja-JP" sz="1100" b="0" i="0" baseline="0">
              <a:solidFill>
                <a:schemeClr val="dk1"/>
              </a:solidFill>
              <a:effectLst/>
              <a:latin typeface="+mn-lt"/>
              <a:ea typeface="+mn-ea"/>
              <a:cs typeface="+mn-cs"/>
            </a:rPr>
            <a:t>19.76</a:t>
          </a:r>
          <a:r>
            <a:rPr kumimoji="1" lang="ja-JP" altLang="ja-JP" sz="1100" b="0" i="0" baseline="0">
              <a:solidFill>
                <a:schemeClr val="dk1"/>
              </a:solidFill>
              <a:effectLst/>
              <a:latin typeface="+mn-lt"/>
              <a:ea typeface="+mn-ea"/>
              <a:cs typeface="+mn-cs"/>
            </a:rPr>
            <a:t>％となっている。</a:t>
          </a:r>
          <a:endParaRPr kumimoji="1" lang="en-US" altLang="ja-JP" sz="1100" b="0" i="0" baseline="0">
            <a:solidFill>
              <a:schemeClr val="dk1"/>
            </a:solidFill>
            <a:effectLst/>
            <a:latin typeface="+mn-lt"/>
            <a:ea typeface="+mn-ea"/>
            <a:cs typeface="+mn-cs"/>
          </a:endParaRPr>
        </a:p>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行政経営改革プランの方針に基づき、限りある行政資源を最適配分し、有効活用した施策の選択と集中による行政経営に取り組むことで適正水準への回復に努める。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愛媛県宇和島市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令和</a:t>
          </a:r>
          <a:r>
            <a:rPr kumimoji="1" lang="en-US" altLang="ja-JP" sz="1100" b="0" i="0" baseline="0">
              <a:solidFill>
                <a:schemeClr val="dk1"/>
              </a:solidFill>
              <a:effectLst/>
              <a:latin typeface="+mn-lt"/>
              <a:ea typeface="+mn-ea"/>
              <a:cs typeface="+mn-cs"/>
            </a:rPr>
            <a:t>5</a:t>
          </a:r>
          <a:r>
            <a:rPr kumimoji="1" lang="ja-JP" altLang="ja-JP" sz="1100" b="0" i="0" baseline="0">
              <a:solidFill>
                <a:schemeClr val="dk1"/>
              </a:solidFill>
              <a:effectLst/>
              <a:latin typeface="+mn-lt"/>
              <a:ea typeface="+mn-ea"/>
              <a:cs typeface="+mn-cs"/>
            </a:rPr>
            <a:t>年度末で住宅新築資金等貸付事業特別会計</a:t>
          </a:r>
          <a:r>
            <a:rPr kumimoji="1" lang="ja-JP" altLang="en-US" sz="1100" b="0" i="0" baseline="0">
              <a:solidFill>
                <a:schemeClr val="dk1"/>
              </a:solidFill>
              <a:effectLst/>
              <a:latin typeface="+mn-lt"/>
              <a:ea typeface="+mn-ea"/>
              <a:cs typeface="+mn-cs"/>
            </a:rPr>
            <a:t>が会計閉鎖したため</a:t>
          </a:r>
          <a:r>
            <a:rPr kumimoji="1" lang="ja-JP" altLang="ja-JP" sz="1100" b="0" i="0" baseline="0">
              <a:solidFill>
                <a:schemeClr val="dk1"/>
              </a:solidFill>
              <a:effectLst/>
              <a:latin typeface="+mn-lt"/>
              <a:ea typeface="+mn-ea"/>
              <a:cs typeface="+mn-cs"/>
            </a:rPr>
            <a:t>、慢性的に発生していた赤字会計は解消された。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しかしながら、介護老人保健施設事業会計</a:t>
          </a:r>
          <a:r>
            <a:rPr kumimoji="1" lang="ja-JP" altLang="en-US" sz="1100" b="0" i="0" baseline="0">
              <a:solidFill>
                <a:schemeClr val="dk1"/>
              </a:solidFill>
              <a:effectLst/>
              <a:latin typeface="+mn-lt"/>
              <a:ea typeface="+mn-ea"/>
              <a:cs typeface="+mn-cs"/>
            </a:rPr>
            <a:t>、下水道事業会計</a:t>
          </a:r>
          <a:r>
            <a:rPr kumimoji="1" lang="ja-JP" altLang="ja-JP" sz="1100" b="0" i="0" baseline="0">
              <a:solidFill>
                <a:schemeClr val="dk1"/>
              </a:solidFill>
              <a:effectLst/>
              <a:latin typeface="+mn-lt"/>
              <a:ea typeface="+mn-ea"/>
              <a:cs typeface="+mn-cs"/>
            </a:rPr>
            <a:t>については、資金不足が生じないよう一般会計から繰出を行って</a:t>
          </a:r>
          <a:r>
            <a:rPr kumimoji="1" lang="ja-JP" altLang="en-US" sz="1100" b="0" i="0" baseline="0">
              <a:solidFill>
                <a:schemeClr val="dk1"/>
              </a:solidFill>
              <a:effectLst/>
              <a:latin typeface="+mn-lt"/>
              <a:ea typeface="+mn-ea"/>
              <a:cs typeface="+mn-cs"/>
            </a:rPr>
            <a:t>いる。</a:t>
          </a:r>
          <a:r>
            <a:rPr kumimoji="1" lang="ja-JP" altLang="ja-JP" sz="1100" b="0" i="0" baseline="0">
              <a:solidFill>
                <a:schemeClr val="dk1"/>
              </a:solidFill>
              <a:effectLst/>
              <a:latin typeface="+mn-lt"/>
              <a:ea typeface="+mn-ea"/>
              <a:cs typeface="+mn-cs"/>
            </a:rPr>
            <a:t>また、他の公営企業も黒字額の大半を企業会計の資金剰余額が占めて</a:t>
          </a:r>
          <a:r>
            <a:rPr kumimoji="1" lang="ja-JP" altLang="en-US" sz="1100" b="0" i="0" baseline="0">
              <a:solidFill>
                <a:schemeClr val="dk1"/>
              </a:solidFill>
              <a:effectLst/>
              <a:latin typeface="+mn-lt"/>
              <a:ea typeface="+mn-ea"/>
              <a:cs typeface="+mn-cs"/>
            </a:rPr>
            <a:t>おり</a:t>
          </a:r>
          <a:r>
            <a:rPr kumimoji="1" lang="ja-JP" altLang="ja-JP" sz="1100" b="0" i="0" baseline="0">
              <a:solidFill>
                <a:schemeClr val="dk1"/>
              </a:solidFill>
              <a:effectLst/>
              <a:latin typeface="+mn-lt"/>
              <a:ea typeface="+mn-ea"/>
              <a:cs typeface="+mn-cs"/>
            </a:rPr>
            <a:t>、病院などの経営状況によっては、赤字額が大幅に増加する可能性もある</a:t>
          </a:r>
          <a:r>
            <a:rPr kumimoji="1" lang="ja-JP" altLang="en-US" sz="1100" b="0" i="0" baseline="0">
              <a:solidFill>
                <a:schemeClr val="dk1"/>
              </a:solidFill>
              <a:effectLst/>
              <a:latin typeface="+mn-lt"/>
              <a:ea typeface="+mn-ea"/>
              <a:cs typeface="+mn-cs"/>
            </a:rPr>
            <a:t>ため、</a:t>
          </a:r>
          <a:r>
            <a:rPr kumimoji="1" lang="ja-JP" altLang="ja-JP" sz="1100" b="0" i="0" baseline="0">
              <a:solidFill>
                <a:schemeClr val="dk1"/>
              </a:solidFill>
              <a:effectLst/>
              <a:latin typeface="+mn-lt"/>
              <a:ea typeface="+mn-ea"/>
              <a:cs typeface="+mn-cs"/>
            </a:rPr>
            <a:t>引き続き、公営企業の健全な経営に努める</a:t>
          </a:r>
          <a:r>
            <a:rPr kumimoji="1" lang="ja-JP" altLang="en-US" sz="1100" b="0" i="0" baseline="0">
              <a:solidFill>
                <a:schemeClr val="dk1"/>
              </a:solidFill>
              <a:effectLst/>
              <a:latin typeface="+mn-lt"/>
              <a:ea typeface="+mn-ea"/>
              <a:cs typeface="+mn-cs"/>
            </a:rPr>
            <a:t>必要がある</a:t>
          </a:r>
          <a:r>
            <a:rPr kumimoji="1" lang="ja-JP" altLang="ja-JP" sz="1100" b="0" i="0" baseline="0">
              <a:solidFill>
                <a:schemeClr val="dk1"/>
              </a:solidFill>
              <a:effectLst/>
              <a:latin typeface="+mn-lt"/>
              <a:ea typeface="+mn-ea"/>
              <a:cs typeface="+mn-cs"/>
            </a:rPr>
            <a:t>。</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愛媛県宇和島市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実質公債費比率の分子は令和</a:t>
          </a:r>
          <a:r>
            <a:rPr kumimoji="1" lang="en-US" altLang="ja-JP" sz="1100" b="0" i="0" baseline="0">
              <a:solidFill>
                <a:schemeClr val="dk1"/>
              </a:solidFill>
              <a:effectLst/>
              <a:latin typeface="+mn-lt"/>
              <a:ea typeface="+mn-ea"/>
              <a:cs typeface="+mn-cs"/>
            </a:rPr>
            <a:t>5</a:t>
          </a:r>
          <a:r>
            <a:rPr kumimoji="1" lang="ja-JP" altLang="ja-JP" sz="1100" b="0" i="0" baseline="0">
              <a:solidFill>
                <a:schemeClr val="dk1"/>
              </a:solidFill>
              <a:effectLst/>
              <a:latin typeface="+mn-lt"/>
              <a:ea typeface="+mn-ea"/>
              <a:cs typeface="+mn-cs"/>
            </a:rPr>
            <a:t>年度と比較すると</a:t>
          </a:r>
          <a:r>
            <a:rPr kumimoji="1" lang="en-US" altLang="ja-JP" sz="1100" b="0" i="0" baseline="0">
              <a:solidFill>
                <a:schemeClr val="dk1"/>
              </a:solidFill>
              <a:effectLst/>
              <a:latin typeface="+mn-lt"/>
              <a:ea typeface="+mn-ea"/>
              <a:cs typeface="+mn-cs"/>
            </a:rPr>
            <a:t>570</a:t>
          </a:r>
          <a:r>
            <a:rPr kumimoji="1" lang="ja-JP" altLang="ja-JP" sz="1100" b="0" i="0" baseline="0">
              <a:solidFill>
                <a:schemeClr val="dk1"/>
              </a:solidFill>
              <a:effectLst/>
              <a:latin typeface="+mn-lt"/>
              <a:ea typeface="+mn-ea"/>
              <a:cs typeface="+mn-cs"/>
            </a:rPr>
            <a:t>百万円</a:t>
          </a:r>
          <a:r>
            <a:rPr kumimoji="1" lang="ja-JP" altLang="en-US" sz="1100" b="0" i="0" baseline="0">
              <a:solidFill>
                <a:schemeClr val="dk1"/>
              </a:solidFill>
              <a:effectLst/>
              <a:latin typeface="+mn-lt"/>
              <a:ea typeface="+mn-ea"/>
              <a:cs typeface="+mn-cs"/>
            </a:rPr>
            <a:t>減少</a:t>
          </a:r>
          <a:r>
            <a:rPr kumimoji="1" lang="ja-JP" altLang="ja-JP" sz="1100" b="0" i="0" baseline="0">
              <a:solidFill>
                <a:schemeClr val="dk1"/>
              </a:solidFill>
              <a:effectLst/>
              <a:latin typeface="+mn-lt"/>
              <a:ea typeface="+mn-ea"/>
              <a:cs typeface="+mn-cs"/>
            </a:rPr>
            <a:t>した。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これは</a:t>
          </a:r>
          <a:r>
            <a:rPr kumimoji="1" lang="ja-JP" altLang="en-US" sz="1100" b="0" i="0" baseline="0">
              <a:solidFill>
                <a:schemeClr val="dk1"/>
              </a:solidFill>
              <a:effectLst/>
              <a:latin typeface="+mn-lt"/>
              <a:ea typeface="+mn-ea"/>
              <a:cs typeface="+mn-cs"/>
            </a:rPr>
            <a:t>平成</a:t>
          </a:r>
          <a:r>
            <a:rPr kumimoji="1" lang="en-US" altLang="ja-JP" sz="1100" b="0" i="0" baseline="0">
              <a:solidFill>
                <a:schemeClr val="dk1"/>
              </a:solidFill>
              <a:effectLst/>
              <a:latin typeface="+mn-lt"/>
              <a:ea typeface="+mn-ea"/>
              <a:cs typeface="+mn-cs"/>
            </a:rPr>
            <a:t>30</a:t>
          </a:r>
          <a:r>
            <a:rPr kumimoji="1" lang="ja-JP" altLang="en-US" sz="1100" b="0" i="0" baseline="0">
              <a:solidFill>
                <a:schemeClr val="dk1"/>
              </a:solidFill>
              <a:effectLst/>
              <a:latin typeface="+mn-lt"/>
              <a:ea typeface="+mn-ea"/>
              <a:cs typeface="+mn-cs"/>
            </a:rPr>
            <a:t>年</a:t>
          </a:r>
          <a:r>
            <a:rPr kumimoji="1" lang="en-US" altLang="ja-JP" sz="1100" b="0" i="0" baseline="0">
              <a:solidFill>
                <a:schemeClr val="dk1"/>
              </a:solidFill>
              <a:effectLst/>
              <a:latin typeface="+mn-lt"/>
              <a:ea typeface="+mn-ea"/>
              <a:cs typeface="+mn-cs"/>
            </a:rPr>
            <a:t>7</a:t>
          </a:r>
          <a:r>
            <a:rPr kumimoji="1" lang="ja-JP" altLang="en-US" sz="1100" b="0" i="0" baseline="0">
              <a:solidFill>
                <a:schemeClr val="dk1"/>
              </a:solidFill>
              <a:effectLst/>
              <a:latin typeface="+mn-lt"/>
              <a:ea typeface="+mn-ea"/>
              <a:cs typeface="+mn-cs"/>
            </a:rPr>
            <a:t>月豪雨災害に係る災害復旧事業債の償還</a:t>
          </a:r>
          <a:r>
            <a:rPr kumimoji="1" lang="ja-JP" altLang="ja-JP" sz="1100" b="0" i="0" baseline="0">
              <a:solidFill>
                <a:schemeClr val="dk1"/>
              </a:solidFill>
              <a:effectLst/>
              <a:latin typeface="+mn-lt"/>
              <a:ea typeface="+mn-ea"/>
              <a:cs typeface="+mn-cs"/>
            </a:rPr>
            <a:t>が</a:t>
          </a:r>
          <a:r>
            <a:rPr kumimoji="1" lang="ja-JP" altLang="en-US" sz="1100" b="0" i="0" baseline="0">
              <a:solidFill>
                <a:schemeClr val="dk1"/>
              </a:solidFill>
              <a:effectLst/>
              <a:latin typeface="+mn-lt"/>
              <a:ea typeface="+mn-ea"/>
              <a:cs typeface="+mn-cs"/>
            </a:rPr>
            <a:t>一部終了</a:t>
          </a:r>
          <a:r>
            <a:rPr kumimoji="1" lang="ja-JP" altLang="ja-JP" sz="1100" b="0" i="0" baseline="0">
              <a:solidFill>
                <a:schemeClr val="dk1"/>
              </a:solidFill>
              <a:effectLst/>
              <a:latin typeface="+mn-lt"/>
              <a:ea typeface="+mn-ea"/>
              <a:cs typeface="+mn-cs"/>
            </a:rPr>
            <a:t>したこと等が主な要因である。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また、過疎対策事業債や合併特例債など交付税措置率の有利な地方債</a:t>
          </a:r>
          <a:r>
            <a:rPr kumimoji="1" lang="ja-JP" altLang="en-US" sz="1100" b="0" i="0" baseline="0">
              <a:solidFill>
                <a:schemeClr val="dk1"/>
              </a:solidFill>
              <a:effectLst/>
              <a:latin typeface="+mn-lt"/>
              <a:ea typeface="+mn-ea"/>
              <a:cs typeface="+mn-cs"/>
            </a:rPr>
            <a:t>を</a:t>
          </a:r>
          <a:r>
            <a:rPr kumimoji="1" lang="ja-JP" altLang="ja-JP" sz="1100" b="0" i="0" baseline="0">
              <a:solidFill>
                <a:schemeClr val="dk1"/>
              </a:solidFill>
              <a:effectLst/>
              <a:latin typeface="+mn-lt"/>
              <a:ea typeface="+mn-ea"/>
              <a:cs typeface="+mn-cs"/>
            </a:rPr>
            <a:t>活用したこと等も影響している。</a:t>
          </a:r>
          <a:endParaRPr lang="ja-JP" altLang="ja-JP" sz="1400">
            <a:effectLst/>
          </a:endParaRPr>
        </a:p>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今後も、</a:t>
          </a:r>
          <a:r>
            <a:rPr kumimoji="1" lang="ja-JP" altLang="en-US" sz="1100" b="0" i="0" baseline="0">
              <a:solidFill>
                <a:schemeClr val="dk1"/>
              </a:solidFill>
              <a:effectLst/>
              <a:latin typeface="+mn-lt"/>
              <a:ea typeface="+mn-ea"/>
              <a:cs typeface="+mn-cs"/>
            </a:rPr>
            <a:t>都市再生整備事業や吉田中学校改築事業等の</a:t>
          </a:r>
          <a:r>
            <a:rPr kumimoji="1" lang="ja-JP" altLang="ja-JP" sz="1100" b="0" i="0" baseline="0">
              <a:solidFill>
                <a:schemeClr val="dk1"/>
              </a:solidFill>
              <a:effectLst/>
              <a:latin typeface="+mn-lt"/>
              <a:ea typeface="+mn-ea"/>
              <a:cs typeface="+mn-cs"/>
            </a:rPr>
            <a:t>大規模の実施に伴い、中期的に悪化する見込みであるが、中長期財政計画等に基づいた計画的な地方債の発行・抑制に努め、今後も過重な負担とならないよう、元利償還金などの縮減を図っていく。</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当市では、満期一括償還地方債の借入を行っていない。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愛媛県宇和島市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一般会計の地方債の現在高は</a:t>
          </a:r>
          <a:r>
            <a:rPr kumimoji="1" lang="ja-JP" altLang="en-US" sz="1100" b="0" i="0" baseline="0">
              <a:solidFill>
                <a:schemeClr val="dk1"/>
              </a:solidFill>
              <a:effectLst/>
              <a:latin typeface="+mn-lt"/>
              <a:ea typeface="+mn-ea"/>
              <a:cs typeface="+mn-cs"/>
            </a:rPr>
            <a:t>、吉田統合小学校整備に伴い増加しており、</a:t>
          </a:r>
          <a:r>
            <a:rPr kumimoji="1" lang="ja-JP" altLang="ja-JP" sz="1100" b="0" i="0" baseline="0">
              <a:solidFill>
                <a:schemeClr val="dk1"/>
              </a:solidFill>
              <a:effectLst/>
              <a:latin typeface="+mn-lt"/>
              <a:ea typeface="+mn-ea"/>
              <a:cs typeface="+mn-cs"/>
            </a:rPr>
            <a:t>今後</a:t>
          </a:r>
          <a:r>
            <a:rPr kumimoji="1" lang="ja-JP" altLang="en-US" sz="1100" b="0" i="0" baseline="0">
              <a:solidFill>
                <a:schemeClr val="dk1"/>
              </a:solidFill>
              <a:effectLst/>
              <a:latin typeface="+mn-lt"/>
              <a:ea typeface="+mn-ea"/>
              <a:cs typeface="+mn-cs"/>
            </a:rPr>
            <a:t>も</a:t>
          </a:r>
          <a:r>
            <a:rPr kumimoji="1" lang="ja-JP" altLang="ja-JP" sz="1100" b="0" i="0" baseline="0">
              <a:solidFill>
                <a:schemeClr val="dk1"/>
              </a:solidFill>
              <a:effectLst/>
              <a:latin typeface="+mn-lt"/>
              <a:ea typeface="+mn-ea"/>
              <a:cs typeface="+mn-cs"/>
            </a:rPr>
            <a:t>、都市再生整備事業や吉田中学校改築事業等の大規模</a:t>
          </a:r>
          <a:r>
            <a:rPr kumimoji="1" lang="ja-JP" altLang="en-US" sz="1100" b="0" i="0" baseline="0">
              <a:solidFill>
                <a:schemeClr val="dk1"/>
              </a:solidFill>
              <a:effectLst/>
              <a:latin typeface="+mn-lt"/>
              <a:ea typeface="+mn-ea"/>
              <a:cs typeface="+mn-cs"/>
            </a:rPr>
            <a:t>事業に対する借入を予定しているため増加見込みである。</a:t>
          </a:r>
          <a:endParaRPr kumimoji="1" lang="en-US" altLang="ja-JP" sz="1100" b="0" i="0" baseline="0">
            <a:solidFill>
              <a:schemeClr val="dk1"/>
            </a:solidFill>
            <a:effectLst/>
            <a:latin typeface="+mn-lt"/>
            <a:ea typeface="+mn-ea"/>
            <a:cs typeface="+mn-cs"/>
          </a:endParaRPr>
        </a:p>
        <a:p>
          <a:pPr eaLnBrk="1" fontAlgn="auto" latinLnBrk="0" hangingPunct="1"/>
          <a:r>
            <a:rPr kumimoji="1" lang="ja-JP" altLang="en-US" sz="1100" b="0" i="0" baseline="0">
              <a:solidFill>
                <a:schemeClr val="dk1"/>
              </a:solidFill>
              <a:effectLst/>
              <a:latin typeface="+mn-lt"/>
              <a:ea typeface="+mn-ea"/>
              <a:cs typeface="+mn-cs"/>
            </a:rPr>
            <a:t>　充当可能基金は、財政調整</a:t>
          </a:r>
          <a:r>
            <a:rPr kumimoji="1" lang="ja-JP" altLang="ja-JP" sz="1100" b="0" i="0" baseline="0">
              <a:solidFill>
                <a:schemeClr val="dk1"/>
              </a:solidFill>
              <a:effectLst/>
              <a:latin typeface="+mn-lt"/>
              <a:ea typeface="+mn-ea"/>
              <a:cs typeface="+mn-cs"/>
            </a:rPr>
            <a:t>基金等の積み立てにより増加（</a:t>
          </a:r>
          <a:r>
            <a:rPr kumimoji="1" lang="en-US" altLang="ja-JP" sz="1100" b="0" i="0" baseline="0">
              <a:solidFill>
                <a:schemeClr val="dk1"/>
              </a:solidFill>
              <a:effectLst/>
              <a:latin typeface="+mn-lt"/>
              <a:ea typeface="+mn-ea"/>
              <a:cs typeface="+mn-cs"/>
            </a:rPr>
            <a:t>4</a:t>
          </a:r>
          <a:r>
            <a:rPr kumimoji="1" lang="ja-JP" altLang="ja-JP" sz="1100" b="0" i="0" baseline="0">
              <a:solidFill>
                <a:schemeClr val="dk1"/>
              </a:solidFill>
              <a:effectLst/>
              <a:latin typeface="+mn-lt"/>
              <a:ea typeface="+mn-ea"/>
              <a:cs typeface="+mn-cs"/>
            </a:rPr>
            <a:t>年間で</a:t>
          </a:r>
          <a:r>
            <a:rPr kumimoji="1" lang="en-US" altLang="ja-JP" sz="1100" b="0" i="0" baseline="0">
              <a:solidFill>
                <a:schemeClr val="dk1"/>
              </a:solidFill>
              <a:effectLst/>
              <a:latin typeface="+mn-lt"/>
              <a:ea typeface="+mn-ea"/>
              <a:cs typeface="+mn-cs"/>
            </a:rPr>
            <a:t>6,281</a:t>
          </a:r>
          <a:r>
            <a:rPr kumimoji="1" lang="ja-JP" altLang="ja-JP" sz="1100" b="0" i="0" baseline="0">
              <a:solidFill>
                <a:schemeClr val="dk1"/>
              </a:solidFill>
              <a:effectLst/>
              <a:latin typeface="+mn-lt"/>
              <a:ea typeface="+mn-ea"/>
              <a:cs typeface="+mn-cs"/>
            </a:rPr>
            <a:t>百万円、</a:t>
          </a:r>
          <a:r>
            <a:rPr kumimoji="1" lang="en-US" altLang="ja-JP" sz="1100" b="0" i="0" baseline="0">
              <a:solidFill>
                <a:schemeClr val="dk1"/>
              </a:solidFill>
              <a:effectLst/>
              <a:latin typeface="+mn-lt"/>
              <a:ea typeface="+mn-ea"/>
              <a:cs typeface="+mn-cs"/>
            </a:rPr>
            <a:t>44.7</a:t>
          </a:r>
          <a:r>
            <a:rPr kumimoji="1" lang="ja-JP" altLang="ja-JP" sz="1100" b="0" i="0" baseline="0">
              <a:solidFill>
                <a:schemeClr val="dk1"/>
              </a:solidFill>
              <a:effectLst/>
              <a:latin typeface="+mn-lt"/>
              <a:ea typeface="+mn-ea"/>
              <a:cs typeface="+mn-cs"/>
            </a:rPr>
            <a:t>％増）しており、</a:t>
          </a:r>
          <a:r>
            <a:rPr kumimoji="1" lang="ja-JP" altLang="en-US" sz="1100" b="0" i="0" baseline="0">
              <a:solidFill>
                <a:schemeClr val="dk1"/>
              </a:solidFill>
              <a:effectLst/>
              <a:latin typeface="+mn-lt"/>
              <a:ea typeface="+mn-ea"/>
              <a:cs typeface="+mn-cs"/>
            </a:rPr>
            <a:t>充当可能財源等が将来負担額を上回るため</a:t>
          </a:r>
          <a:r>
            <a:rPr kumimoji="1" lang="ja-JP" altLang="ja-JP" sz="1100" b="0" i="0" baseline="0">
              <a:solidFill>
                <a:schemeClr val="dk1"/>
              </a:solidFill>
              <a:effectLst/>
              <a:latin typeface="+mn-lt"/>
              <a:ea typeface="+mn-ea"/>
              <a:cs typeface="+mn-cs"/>
            </a:rPr>
            <a:t>将来負担は発生しない見込みである。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引き続き、中長期財政計画等に基づいた計画的な地方債の発行・抑制により、地方債残高の縮減に努めるとともに、市全体の負債が過重とならないよう注意する。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愛媛県宇和島市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財政調整基金に剰余金等を</a:t>
          </a:r>
          <a:r>
            <a:rPr kumimoji="1" lang="en-US" altLang="ja-JP" sz="1100" b="0" i="0" baseline="0">
              <a:solidFill>
                <a:schemeClr val="dk1"/>
              </a:solidFill>
              <a:effectLst/>
              <a:latin typeface="+mn-lt"/>
              <a:ea typeface="+mn-ea"/>
              <a:cs typeface="+mn-cs"/>
            </a:rPr>
            <a:t>479</a:t>
          </a:r>
          <a:r>
            <a:rPr kumimoji="1" lang="ja-JP" altLang="en-US" sz="1100" b="0" i="0" baseline="0">
              <a:solidFill>
                <a:schemeClr val="dk1"/>
              </a:solidFill>
              <a:effectLst/>
              <a:latin typeface="+mn-lt"/>
              <a:ea typeface="+mn-ea"/>
              <a:cs typeface="+mn-cs"/>
            </a:rPr>
            <a:t>百万円積み立て、公共施設等の維持更新等のため</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公共施設等整備管理基金</a:t>
          </a:r>
          <a:r>
            <a:rPr kumimoji="1" lang="ja-JP" altLang="ja-JP" sz="1100" b="0" i="0" baseline="0">
              <a:solidFill>
                <a:schemeClr val="dk1"/>
              </a:solidFill>
              <a:effectLst/>
              <a:latin typeface="+mn-lt"/>
              <a:ea typeface="+mn-ea"/>
              <a:cs typeface="+mn-cs"/>
            </a:rPr>
            <a:t>を</a:t>
          </a:r>
          <a:r>
            <a:rPr kumimoji="1" lang="en-US" altLang="ja-JP" sz="1100" b="0" i="0" baseline="0">
              <a:solidFill>
                <a:schemeClr val="dk1"/>
              </a:solidFill>
              <a:effectLst/>
              <a:latin typeface="+mn-lt"/>
              <a:ea typeface="+mn-ea"/>
              <a:cs typeface="+mn-cs"/>
            </a:rPr>
            <a:t>444</a:t>
          </a:r>
          <a:r>
            <a:rPr kumimoji="1" lang="ja-JP" altLang="ja-JP" sz="1100" b="0" i="0" baseline="0">
              <a:solidFill>
                <a:schemeClr val="dk1"/>
              </a:solidFill>
              <a:effectLst/>
              <a:latin typeface="+mn-lt"/>
              <a:ea typeface="+mn-ea"/>
              <a:cs typeface="+mn-cs"/>
            </a:rPr>
            <a:t>百万円</a:t>
          </a:r>
          <a:r>
            <a:rPr kumimoji="1" lang="ja-JP" altLang="en-US" sz="1100" b="0" i="0" baseline="0">
              <a:solidFill>
                <a:schemeClr val="dk1"/>
              </a:solidFill>
              <a:effectLst/>
              <a:latin typeface="+mn-lt"/>
              <a:ea typeface="+mn-ea"/>
              <a:cs typeface="+mn-cs"/>
            </a:rPr>
            <a:t>積み立てた</a:t>
          </a:r>
          <a:r>
            <a:rPr kumimoji="1" lang="ja-JP" altLang="ja-JP" sz="1100" b="0" i="0" baseline="0">
              <a:solidFill>
                <a:schemeClr val="dk1"/>
              </a:solidFill>
              <a:effectLst/>
              <a:latin typeface="+mn-lt"/>
              <a:ea typeface="+mn-ea"/>
              <a:cs typeface="+mn-cs"/>
            </a:rPr>
            <a:t>こと</a:t>
          </a:r>
          <a:r>
            <a:rPr kumimoji="1" lang="ja-JP" altLang="en-US" sz="1100" b="0" i="0" baseline="0">
              <a:solidFill>
                <a:schemeClr val="dk1"/>
              </a:solidFill>
              <a:effectLst/>
              <a:latin typeface="+mn-lt"/>
              <a:ea typeface="+mn-ea"/>
              <a:cs typeface="+mn-cs"/>
            </a:rPr>
            <a:t>等</a:t>
          </a:r>
          <a:r>
            <a:rPr kumimoji="1" lang="ja-JP" altLang="ja-JP" sz="1100" b="0" i="0" baseline="0">
              <a:solidFill>
                <a:schemeClr val="dk1"/>
              </a:solidFill>
              <a:effectLst/>
              <a:latin typeface="+mn-lt"/>
              <a:ea typeface="+mn-ea"/>
              <a:cs typeface="+mn-cs"/>
            </a:rPr>
            <a:t>により、基金全体としては前年度比</a:t>
          </a:r>
          <a:r>
            <a:rPr kumimoji="1" lang="en-US" altLang="ja-JP" sz="1100" b="0" i="0" baseline="0">
              <a:solidFill>
                <a:schemeClr val="dk1"/>
              </a:solidFill>
              <a:effectLst/>
              <a:latin typeface="+mn-lt"/>
              <a:ea typeface="+mn-ea"/>
              <a:cs typeface="+mn-cs"/>
            </a:rPr>
            <a:t>1,291</a:t>
          </a:r>
          <a:r>
            <a:rPr kumimoji="1" lang="ja-JP" altLang="ja-JP" sz="1100" b="0" i="0" baseline="0">
              <a:solidFill>
                <a:schemeClr val="dk1"/>
              </a:solidFill>
              <a:effectLst/>
              <a:latin typeface="+mn-lt"/>
              <a:ea typeface="+mn-ea"/>
              <a:cs typeface="+mn-cs"/>
            </a:rPr>
            <a:t>百万円の増となった。</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公共施設等整備管理基金等については、将来的に公共施設等の維持更新等に要する経費が増嵩する見込みであるため、今後も取り崩しを予定している。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（基金の使途）</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公共施設等整備管理基金：公共施設等の維持管理、改修、更新及び除去に要する経費の財源に充てる。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教育文化スポーツ振興基金：教育、文化及びスポーツの振興を図るための事業に要する経費の財源に充てる。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産業振興基金：産業振興を図るための事業に要する経費の財源に充てる。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災害対策基金：災害に対する迅速な対応と災害からの早期復興を図るために行う災害復旧等の災害対策に要する経費の財源に充てる。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子ども・子育て応援基金：</a:t>
          </a:r>
          <a:r>
            <a:rPr lang="ja-JP" altLang="ja-JP" sz="1100" b="0" i="0" baseline="0">
              <a:solidFill>
                <a:schemeClr val="dk1"/>
              </a:solidFill>
              <a:effectLst/>
              <a:latin typeface="+mn-lt"/>
              <a:ea typeface="+mn-ea"/>
              <a:cs typeface="+mn-cs"/>
            </a:rPr>
            <a:t>結婚から妊娠、出産を経て子育てまでの切れ目のない支援を行い、子どもを健やかに生み育てる環境の整備に要する経費の財源に充てる。</a:t>
          </a:r>
          <a:endParaRPr lang="ja-JP" altLang="ja-JP" sz="1400">
            <a:effectLst/>
          </a:endParaRPr>
        </a:p>
        <a:p>
          <a:r>
            <a:rPr kumimoji="1" lang="ja-JP" altLang="ja-JP" sz="110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その他特定目的基金について、令和</a:t>
          </a:r>
          <a:r>
            <a:rPr kumimoji="1" lang="en-US" altLang="ja-JP" sz="1100" b="0" i="0" baseline="0">
              <a:solidFill>
                <a:schemeClr val="dk1"/>
              </a:solidFill>
              <a:effectLst/>
              <a:latin typeface="+mn-lt"/>
              <a:ea typeface="+mn-ea"/>
              <a:cs typeface="+mn-cs"/>
            </a:rPr>
            <a:t>5</a:t>
          </a:r>
          <a:r>
            <a:rPr kumimoji="1" lang="ja-JP" altLang="ja-JP" sz="1100" b="0" i="0" baseline="0">
              <a:solidFill>
                <a:schemeClr val="dk1"/>
              </a:solidFill>
              <a:effectLst/>
              <a:latin typeface="+mn-lt"/>
              <a:ea typeface="+mn-ea"/>
              <a:cs typeface="+mn-cs"/>
            </a:rPr>
            <a:t>年度と比較すると全体で</a:t>
          </a:r>
          <a:r>
            <a:rPr kumimoji="1" lang="en-US" altLang="ja-JP" sz="1100" b="0" i="0" baseline="0">
              <a:solidFill>
                <a:schemeClr val="dk1"/>
              </a:solidFill>
              <a:effectLst/>
              <a:latin typeface="+mn-lt"/>
              <a:ea typeface="+mn-ea"/>
              <a:cs typeface="+mn-cs"/>
            </a:rPr>
            <a:t>711</a:t>
          </a:r>
          <a:r>
            <a:rPr kumimoji="1" lang="ja-JP" altLang="ja-JP" sz="1100" b="0" i="0" baseline="0">
              <a:solidFill>
                <a:schemeClr val="dk1"/>
              </a:solidFill>
              <a:effectLst/>
              <a:latin typeface="+mn-lt"/>
              <a:ea typeface="+mn-ea"/>
              <a:cs typeface="+mn-cs"/>
            </a:rPr>
            <a:t>百万円</a:t>
          </a:r>
          <a:r>
            <a:rPr kumimoji="1" lang="ja-JP" altLang="en-US" sz="1100" b="0" i="0" baseline="0">
              <a:solidFill>
                <a:schemeClr val="dk1"/>
              </a:solidFill>
              <a:effectLst/>
              <a:latin typeface="+mn-lt"/>
              <a:ea typeface="+mn-ea"/>
              <a:cs typeface="+mn-cs"/>
            </a:rPr>
            <a:t>増加</a:t>
          </a:r>
          <a:r>
            <a:rPr kumimoji="1" lang="ja-JP" altLang="ja-JP" sz="1100" b="0" i="0" baseline="0">
              <a:solidFill>
                <a:schemeClr val="dk1"/>
              </a:solidFill>
              <a:effectLst/>
              <a:latin typeface="+mn-lt"/>
              <a:ea typeface="+mn-ea"/>
              <a:cs typeface="+mn-cs"/>
            </a:rPr>
            <a:t>している。これは、公共施設等整備管理基金において</a:t>
          </a:r>
          <a:r>
            <a:rPr kumimoji="1" lang="en-US" altLang="ja-JP" sz="1100" b="0" i="0" baseline="0">
              <a:solidFill>
                <a:schemeClr val="dk1"/>
              </a:solidFill>
              <a:effectLst/>
              <a:latin typeface="+mn-lt"/>
              <a:ea typeface="+mn-ea"/>
              <a:cs typeface="+mn-cs"/>
            </a:rPr>
            <a:t>444</a:t>
          </a:r>
          <a:r>
            <a:rPr kumimoji="1" lang="ja-JP" altLang="ja-JP" sz="1100" b="0" i="0" baseline="0">
              <a:solidFill>
                <a:schemeClr val="dk1"/>
              </a:solidFill>
              <a:effectLst/>
              <a:latin typeface="+mn-lt"/>
              <a:ea typeface="+mn-ea"/>
              <a:cs typeface="+mn-cs"/>
            </a:rPr>
            <a:t>万円を</a:t>
          </a:r>
          <a:r>
            <a:rPr kumimoji="1" lang="ja-JP" altLang="en-US" sz="1100" b="0" i="0" baseline="0">
              <a:solidFill>
                <a:schemeClr val="dk1"/>
              </a:solidFill>
              <a:effectLst/>
              <a:latin typeface="+mn-lt"/>
              <a:ea typeface="+mn-ea"/>
              <a:cs typeface="+mn-cs"/>
            </a:rPr>
            <a:t>積み立て</a:t>
          </a:r>
          <a:r>
            <a:rPr kumimoji="1" lang="ja-JP" altLang="ja-JP" sz="1100" b="0" i="0" baseline="0">
              <a:solidFill>
                <a:schemeClr val="dk1"/>
              </a:solidFill>
              <a:effectLst/>
              <a:latin typeface="+mn-lt"/>
              <a:ea typeface="+mn-ea"/>
              <a:cs typeface="+mn-cs"/>
            </a:rPr>
            <a:t>、ふるさとうわじま応援基金において</a:t>
          </a:r>
          <a:r>
            <a:rPr kumimoji="1" lang="en-US" altLang="ja-JP" sz="1100" b="0" i="0" baseline="0">
              <a:solidFill>
                <a:schemeClr val="dk1"/>
              </a:solidFill>
              <a:effectLst/>
              <a:latin typeface="+mn-lt"/>
              <a:ea typeface="+mn-ea"/>
              <a:cs typeface="+mn-cs"/>
            </a:rPr>
            <a:t>231</a:t>
          </a:r>
          <a:r>
            <a:rPr kumimoji="1" lang="ja-JP" altLang="ja-JP" sz="1100" b="0" i="0" baseline="0">
              <a:solidFill>
                <a:schemeClr val="dk1"/>
              </a:solidFill>
              <a:effectLst/>
              <a:latin typeface="+mn-lt"/>
              <a:ea typeface="+mn-ea"/>
              <a:cs typeface="+mn-cs"/>
            </a:rPr>
            <a:t>百万円を積み立てたことなどによるものである。</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公共施設等整備管理基金等については、将来的に公共施設等の維持更新等に要する経費が増嵩する見込みであるため、今後も取り崩しを予定している。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前年度比</a:t>
          </a:r>
          <a:r>
            <a:rPr kumimoji="1" lang="en-US" altLang="ja-JP" sz="1100" b="0" i="0" baseline="0">
              <a:solidFill>
                <a:schemeClr val="dk1"/>
              </a:solidFill>
              <a:effectLst/>
              <a:latin typeface="+mn-lt"/>
              <a:ea typeface="+mn-ea"/>
              <a:cs typeface="+mn-cs"/>
            </a:rPr>
            <a:t>479</a:t>
          </a:r>
          <a:r>
            <a:rPr kumimoji="1" lang="ja-JP" altLang="ja-JP" sz="1100" b="0" i="0" baseline="0">
              <a:solidFill>
                <a:schemeClr val="dk1"/>
              </a:solidFill>
              <a:effectLst/>
              <a:latin typeface="+mn-lt"/>
              <a:ea typeface="+mn-ea"/>
              <a:cs typeface="+mn-cs"/>
            </a:rPr>
            <a:t>百万円の増となっている。これは、運用益金（預金利子）のほか、</a:t>
          </a:r>
          <a:r>
            <a:rPr kumimoji="1" lang="ja-JP" altLang="en-US" sz="1100" b="0" i="0" baseline="0">
              <a:solidFill>
                <a:schemeClr val="dk1"/>
              </a:solidFill>
              <a:effectLst/>
              <a:latin typeface="+mn-lt"/>
              <a:ea typeface="+mn-ea"/>
              <a:cs typeface="+mn-cs"/>
            </a:rPr>
            <a:t>剰余金を</a:t>
          </a:r>
          <a:r>
            <a:rPr kumimoji="1" lang="ja-JP" altLang="ja-JP" sz="1100" b="0" i="0" baseline="0">
              <a:solidFill>
                <a:schemeClr val="dk1"/>
              </a:solidFill>
              <a:effectLst/>
              <a:latin typeface="+mn-lt"/>
              <a:ea typeface="+mn-ea"/>
              <a:cs typeface="+mn-cs"/>
            </a:rPr>
            <a:t>積み立てたことによるものである。</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他市に比べ財政基盤が弱い本市では、大規模災害による予期せぬ支出等に備え、決算状況を踏まえながら、今後も適正な範囲で維持していくこととしている。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前年度比</a:t>
          </a:r>
          <a:r>
            <a:rPr kumimoji="1" lang="en-US" altLang="ja-JP" sz="1100" b="0" i="0" baseline="0">
              <a:solidFill>
                <a:schemeClr val="dk1"/>
              </a:solidFill>
              <a:effectLst/>
              <a:latin typeface="+mn-lt"/>
              <a:ea typeface="+mn-ea"/>
              <a:cs typeface="+mn-cs"/>
            </a:rPr>
            <a:t>102</a:t>
          </a:r>
          <a:r>
            <a:rPr kumimoji="1" lang="ja-JP" altLang="ja-JP" sz="1100" b="0" i="0" baseline="0">
              <a:solidFill>
                <a:schemeClr val="dk1"/>
              </a:solidFill>
              <a:effectLst/>
              <a:latin typeface="+mn-lt"/>
              <a:ea typeface="+mn-ea"/>
              <a:cs typeface="+mn-cs"/>
            </a:rPr>
            <a:t>百万円の増となっている。これは運用益金（預金利子）のほか、国営施設（南予用水）機能保全負担金相当の一括負担予定分を積み立てしたものである。また、臨時財政対策債を償還するための基金の積立てに要する経費として交付された普通交付税（臨時財政対策債償還基金費）を</a:t>
          </a:r>
          <a:r>
            <a:rPr kumimoji="1" lang="en-US" altLang="ja-JP" sz="1100" b="0" i="0" baseline="0">
              <a:solidFill>
                <a:schemeClr val="dk1"/>
              </a:solidFill>
              <a:effectLst/>
              <a:latin typeface="+mn-lt"/>
              <a:ea typeface="+mn-ea"/>
              <a:cs typeface="+mn-cs"/>
            </a:rPr>
            <a:t>130</a:t>
          </a:r>
          <a:r>
            <a:rPr kumimoji="1" lang="ja-JP" altLang="ja-JP" sz="1100" b="0" i="0" baseline="0">
              <a:solidFill>
                <a:schemeClr val="dk1"/>
              </a:solidFill>
              <a:effectLst/>
              <a:latin typeface="+mn-lt"/>
              <a:ea typeface="+mn-ea"/>
              <a:cs typeface="+mn-cs"/>
            </a:rPr>
            <a:t>百万円積み立てたものである。</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平成</a:t>
          </a:r>
          <a:r>
            <a:rPr kumimoji="1" lang="en-US" altLang="ja-JP" sz="1100" b="0" i="0" baseline="0">
              <a:solidFill>
                <a:schemeClr val="dk1"/>
              </a:solidFill>
              <a:effectLst/>
              <a:latin typeface="+mn-lt"/>
              <a:ea typeface="+mn-ea"/>
              <a:cs typeface="+mn-cs"/>
            </a:rPr>
            <a:t>26</a:t>
          </a:r>
          <a:r>
            <a:rPr kumimoji="1" lang="ja-JP" altLang="ja-JP" sz="1100" b="0" i="0" baseline="0">
              <a:solidFill>
                <a:schemeClr val="dk1"/>
              </a:solidFill>
              <a:effectLst/>
              <a:latin typeface="+mn-lt"/>
              <a:ea typeface="+mn-ea"/>
              <a:cs typeface="+mn-cs"/>
            </a:rPr>
            <a:t>年度から令和</a:t>
          </a:r>
          <a:r>
            <a:rPr kumimoji="1" lang="en-US" altLang="ja-JP" sz="1100" b="0" i="0" baseline="0">
              <a:solidFill>
                <a:schemeClr val="dk1"/>
              </a:solidFill>
              <a:effectLst/>
              <a:latin typeface="+mn-lt"/>
              <a:ea typeface="+mn-ea"/>
              <a:cs typeface="+mn-cs"/>
            </a:rPr>
            <a:t>10</a:t>
          </a:r>
          <a:r>
            <a:rPr kumimoji="1" lang="ja-JP" altLang="ja-JP" sz="1100" b="0" i="0" baseline="0">
              <a:solidFill>
                <a:schemeClr val="dk1"/>
              </a:solidFill>
              <a:effectLst/>
              <a:latin typeface="+mn-lt"/>
              <a:ea typeface="+mn-ea"/>
              <a:cs typeface="+mn-cs"/>
            </a:rPr>
            <a:t>年度まで実施予定となっている国営施設（南予用水）機能保全事業にかかる負担金相当の一括負担予定分</a:t>
          </a:r>
          <a:r>
            <a:rPr kumimoji="1" lang="ja-JP" altLang="en-US" sz="1100" b="0" i="0" baseline="0">
              <a:solidFill>
                <a:schemeClr val="dk1"/>
              </a:solidFill>
              <a:effectLst/>
              <a:latin typeface="+mn-lt"/>
              <a:ea typeface="+mn-ea"/>
              <a:cs typeface="+mn-cs"/>
            </a:rPr>
            <a:t>を積み立て</a:t>
          </a:r>
          <a:r>
            <a:rPr kumimoji="1" lang="ja-JP" altLang="ja-JP" sz="1100" b="0" i="0" baseline="0">
              <a:solidFill>
                <a:schemeClr val="dk1"/>
              </a:solidFill>
              <a:effectLst/>
              <a:latin typeface="+mn-lt"/>
              <a:ea typeface="+mn-ea"/>
              <a:cs typeface="+mn-cs"/>
            </a:rPr>
            <a:t>しており、今後も計画的に積み立てることとしている。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また、令和</a:t>
          </a:r>
          <a:r>
            <a:rPr kumimoji="1" lang="en-US" altLang="ja-JP" sz="1100" b="0" i="0" baseline="0">
              <a:solidFill>
                <a:schemeClr val="dk1"/>
              </a:solidFill>
              <a:effectLst/>
              <a:latin typeface="+mn-lt"/>
              <a:ea typeface="+mn-ea"/>
              <a:cs typeface="+mn-cs"/>
            </a:rPr>
            <a:t>3</a:t>
          </a:r>
          <a:r>
            <a:rPr kumimoji="1" lang="ja-JP" altLang="ja-JP" sz="1100" b="0" i="0" baseline="0">
              <a:solidFill>
                <a:schemeClr val="dk1"/>
              </a:solidFill>
              <a:effectLst/>
              <a:latin typeface="+mn-lt"/>
              <a:ea typeface="+mn-ea"/>
              <a:cs typeface="+mn-cs"/>
            </a:rPr>
            <a:t>年度</a:t>
          </a:r>
          <a:r>
            <a:rPr kumimoji="1" lang="ja-JP" altLang="en-US" sz="1100" b="0" i="0" baseline="0">
              <a:solidFill>
                <a:schemeClr val="dk1"/>
              </a:solidFill>
              <a:effectLst/>
              <a:latin typeface="+mn-lt"/>
              <a:ea typeface="+mn-ea"/>
              <a:cs typeface="+mn-cs"/>
            </a:rPr>
            <a:t>、</a:t>
          </a:r>
          <a:r>
            <a:rPr kumimoji="1" lang="en-US" altLang="ja-JP" sz="1100" b="0" i="0" baseline="0">
              <a:solidFill>
                <a:schemeClr val="dk1"/>
              </a:solidFill>
              <a:effectLst/>
              <a:latin typeface="+mn-lt"/>
              <a:ea typeface="+mn-ea"/>
              <a:cs typeface="+mn-cs"/>
            </a:rPr>
            <a:t>5</a:t>
          </a:r>
          <a:r>
            <a:rPr kumimoji="1" lang="ja-JP" altLang="ja-JP" sz="1100" b="0" i="0" baseline="0">
              <a:solidFill>
                <a:schemeClr val="dk1"/>
              </a:solidFill>
              <a:effectLst/>
              <a:latin typeface="+mn-lt"/>
              <a:ea typeface="+mn-ea"/>
              <a:cs typeface="+mn-cs"/>
            </a:rPr>
            <a:t>年度</a:t>
          </a:r>
          <a:r>
            <a:rPr kumimoji="1" lang="ja-JP" altLang="en-US" sz="1100" b="0" i="0" baseline="0">
              <a:solidFill>
                <a:schemeClr val="dk1"/>
              </a:solidFill>
              <a:effectLst/>
              <a:latin typeface="+mn-lt"/>
              <a:ea typeface="+mn-ea"/>
              <a:cs typeface="+mn-cs"/>
            </a:rPr>
            <a:t>、</a:t>
          </a:r>
          <a:r>
            <a:rPr kumimoji="1" lang="en-US" altLang="ja-JP" sz="1100" b="0" i="0" baseline="0">
              <a:solidFill>
                <a:schemeClr val="dk1"/>
              </a:solidFill>
              <a:effectLst/>
              <a:latin typeface="+mn-lt"/>
              <a:ea typeface="+mn-ea"/>
              <a:cs typeface="+mn-cs"/>
            </a:rPr>
            <a:t>6</a:t>
          </a:r>
          <a:r>
            <a:rPr kumimoji="1" lang="ja-JP" altLang="en-US" sz="1100" b="0" i="0" baseline="0">
              <a:solidFill>
                <a:schemeClr val="dk1"/>
              </a:solidFill>
              <a:effectLst/>
              <a:latin typeface="+mn-lt"/>
              <a:ea typeface="+mn-ea"/>
              <a:cs typeface="+mn-cs"/>
            </a:rPr>
            <a:t>年度</a:t>
          </a:r>
          <a:r>
            <a:rPr kumimoji="1" lang="ja-JP" altLang="ja-JP" sz="1100" b="0" i="0" baseline="0">
              <a:solidFill>
                <a:schemeClr val="dk1"/>
              </a:solidFill>
              <a:effectLst/>
              <a:latin typeface="+mn-lt"/>
              <a:ea typeface="+mn-ea"/>
              <a:cs typeface="+mn-cs"/>
            </a:rPr>
            <a:t>に臨時財政対策債を償還するために措置された普通交付税を原資に</a:t>
          </a:r>
          <a:r>
            <a:rPr kumimoji="1" lang="ja-JP" altLang="en-US" sz="1100" b="0" i="0" baseline="0">
              <a:solidFill>
                <a:schemeClr val="dk1"/>
              </a:solidFill>
              <a:effectLst/>
              <a:latin typeface="+mn-lt"/>
              <a:ea typeface="+mn-ea"/>
              <a:cs typeface="+mn-cs"/>
            </a:rPr>
            <a:t>積み立て</a:t>
          </a:r>
          <a:r>
            <a:rPr kumimoji="1" lang="ja-JP" altLang="ja-JP" sz="1100" b="0" i="0" baseline="0">
              <a:solidFill>
                <a:schemeClr val="dk1"/>
              </a:solidFill>
              <a:effectLst/>
              <a:latin typeface="+mn-lt"/>
              <a:ea typeface="+mn-ea"/>
              <a:cs typeface="+mn-cs"/>
            </a:rPr>
            <a:t>を行っており、計画的に取り崩すこととしている。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AD7524C8-1539-42B3-864E-A709BC4D8D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3C9BB6D7-02E6-44A6-86C0-B37DB45885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AC7ADE92-8A12-498A-9FC6-13478618DF8E}"/>
            </a:ext>
          </a:extLst>
        </xdr:cNvPr>
        <xdr:cNvSpPr/>
      </xdr:nvSpPr>
      <xdr:spPr>
        <a:xfrm>
          <a:off x="117633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1AE6E38B-3017-4960-BDBF-BCB0229E53A5}"/>
            </a:ext>
          </a:extLst>
        </xdr:cNvPr>
        <xdr:cNvSpPr/>
      </xdr:nvSpPr>
      <xdr:spPr>
        <a:xfrm>
          <a:off x="131349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2DF451F1-4135-4F64-8E7D-45AA02260CBD}"/>
            </a:ext>
          </a:extLst>
        </xdr:cNvPr>
        <xdr:cNvSpPr/>
      </xdr:nvSpPr>
      <xdr:spPr>
        <a:xfrm>
          <a:off x="145065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E37CC18F-A0F0-49C2-924B-4E10F069A0A5}"/>
            </a:ext>
          </a:extLst>
        </xdr:cNvPr>
        <xdr:cNvSpPr/>
      </xdr:nvSpPr>
      <xdr:spPr>
        <a:xfrm>
          <a:off x="158781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325E030C-A59F-4BC5-B406-A53FE040CC92}"/>
            </a:ext>
          </a:extLst>
        </xdr:cNvPr>
        <xdr:cNvSpPr/>
      </xdr:nvSpPr>
      <xdr:spPr>
        <a:xfrm>
          <a:off x="172497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627CE884-ABF2-491E-95F4-A74FBF400E28}"/>
            </a:ext>
          </a:extLst>
        </xdr:cNvPr>
        <xdr:cNvSpPr/>
      </xdr:nvSpPr>
      <xdr:spPr>
        <a:xfrm>
          <a:off x="117633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AA9840C4-5594-4083-8FCC-18C5FF209A86}"/>
            </a:ext>
          </a:extLst>
        </xdr:cNvPr>
        <xdr:cNvSpPr/>
      </xdr:nvSpPr>
      <xdr:spPr>
        <a:xfrm>
          <a:off x="131349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5E483FAA-CB1E-4A74-9550-F1E990805ACD}"/>
            </a:ext>
          </a:extLst>
        </xdr:cNvPr>
        <xdr:cNvSpPr/>
      </xdr:nvSpPr>
      <xdr:spPr>
        <a:xfrm>
          <a:off x="145065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58D14B9E-47A2-49D9-87A9-408B93C4E1D0}"/>
            </a:ext>
          </a:extLst>
        </xdr:cNvPr>
        <xdr:cNvSpPr/>
      </xdr:nvSpPr>
      <xdr:spPr>
        <a:xfrm>
          <a:off x="158781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65D230F4-FE79-4EC1-8CA8-E67140222360}"/>
            </a:ext>
          </a:extLst>
        </xdr:cNvPr>
        <xdr:cNvSpPr/>
      </xdr:nvSpPr>
      <xdr:spPr>
        <a:xfrm>
          <a:off x="172497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E354BFDF-60F3-4E3E-B31A-6CC48441894C}"/>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68ACF9F4-D8E5-4FCB-9E15-E220F3AE1D4D}"/>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9BDAF3B7-C021-47E2-ADD2-7822A542FDBA}"/>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3CFDB7F8-FC27-4B1D-A0C7-3E07B772BB02}"/>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愛媛県宇和島市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2D947383-3C8C-4245-9B1C-FB21E37DA469}"/>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893F460C-A518-45CE-87D1-DE503B8C3805}"/>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45B204C7-6B39-4A53-9483-CC0EDB990303}"/>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CECF923B-3839-4D00-A502-1B61A2E4D81E}"/>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D869EDE3-B766-4ABE-8A81-BB7E459EF5C2}"/>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4F90838A-0905-478C-AB0B-8C411E2E47B9}"/>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66,981
66,275
468.16
52,749,715
49,498,567
2,461,030
25,608,016
30,924,718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F745A275-9D87-4DC5-A501-03CF1079F3B8}"/>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55277085-DB99-4C45-8298-05A49E21FE58}"/>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FF4DAB29-7A10-4719-932A-B550AC621A65}"/>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8F2A3D6E-A75C-4582-B720-2950ECAF0266}"/>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C45467CC-EFCF-4615-BA76-08162DE82D11}"/>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D62E545B-BD1C-40BA-8CC8-75174837388D}"/>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41ADD2DE-03B7-4723-8FB7-5D685B1957EB}"/>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AA7AC8BF-3034-4CE3-9D60-A0DAF633DB49}"/>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DC4FC41A-FEFB-4A84-BB96-8CD0C399048C}"/>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A9F84E6A-0DFB-4BDE-A74E-B7D36DC91162}"/>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90988690-637A-4964-87CD-454BF93DB5A4}"/>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1AFD9D40-D9CB-4728-BA48-FFF84C145859}"/>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E2E5A1A-344A-481D-B011-82DD8C5643B7}"/>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DA049AFE-7077-40D3-AEBF-31DEAFD92D2D}"/>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76ADCF76-48E1-42F9-A270-922AA40F4374}"/>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3FA70109-AB85-407A-83BC-548B6B61A0FE}"/>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9E1578E6-C801-4AFF-86EE-4E47E9B3E6E6}"/>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305A4F31-C8ED-474E-B9A9-F85FEB9DFB7E}"/>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8D76DBFF-EBA4-40F3-A038-DABFF2923D80}"/>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D92A53CC-AA2C-4050-A143-0B03BF6D36B0}"/>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406EE32F-FFB4-4FF4-BD5C-736C9AC82075}"/>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6CBEDA23-B39E-45BC-8D97-AE14FB2038BD}"/>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F4FD4E70-3A9E-4E8E-B89D-A387202B0714}"/>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3171F0A0-25E3-44AD-9E1C-FBCB26BD6E78}"/>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CDAFC2A6-F6C7-4F45-B4FA-765B5FEA40CF}"/>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3F298B35-4211-4096-AD5A-7ECC876343BF}"/>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FB7AE2BC-DE31-4B24-BD6D-43FE63AC8CA0}"/>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C61FE845-33E1-4902-A51C-C396FF0C6EB5}"/>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5C399EF0-3ECB-4025-A009-75D8DC9B1A63}"/>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FDA77408-A7D0-4021-B874-386CA2A5795C}"/>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413A7DAC-CC8B-44A0-9D64-A5AF5AD68E8A}"/>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3C303FC0-A819-43AB-ADF7-0AEB148B017C}"/>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E786730A-C20A-44BB-BAE7-E2555EE15AFA}"/>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84E972DC-6BB1-4CCB-94DA-38C3345E753F}"/>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467ED375-3B47-422A-A802-1797768BEEB7}"/>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当市では、平成</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29</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年度策定（令和５年度改訂）した公共施設等総合管理計画において、公共施設等の延べ床面積を</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30</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％削減するという目標を掲げている。 </a:t>
          </a:r>
          <a:endPar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endParaRPr>
        </a:p>
        <a:p>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有形固定資産減価償却率については、年々上昇傾向であり、類似団体平均と比較するとやや高い水準にあるため、各公共施設の個別施設計画に基づいた施設の維持管理を実施、また、老朽化した施設の集約化・複合化や除却を積極的に進めていく。</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1D2D42EC-2A6E-43D7-8851-839E05C54ABA}"/>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A6BB984B-3CE7-4944-B1A8-F4856AC0BBF9}"/>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CCE9E60C-1845-431B-BF97-357BB50454F3}"/>
            </a:ext>
          </a:extLst>
        </xdr:cNvPr>
        <xdr:cNvSpPr txBox="1"/>
      </xdr:nvSpPr>
      <xdr:spPr>
        <a:xfrm>
          <a:off x="789956" y="67229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BDE85EC4-C96A-40BD-8553-D52E4DAF68BE}"/>
            </a:ext>
          </a:extLst>
        </xdr:cNvPr>
        <xdr:cNvCxnSpPr/>
      </xdr:nvCxnSpPr>
      <xdr:spPr>
        <a:xfrm>
          <a:off x="1158875" y="647594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0C87C7FC-E840-4893-9C1B-4D34F656B76B}"/>
            </a:ext>
          </a:extLst>
        </xdr:cNvPr>
        <xdr:cNvSpPr txBox="1"/>
      </xdr:nvSpPr>
      <xdr:spPr>
        <a:xfrm>
          <a:off x="789956" y="63821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59309B80-5A9A-474B-A4BC-447C39D88EA5}"/>
            </a:ext>
          </a:extLst>
        </xdr:cNvPr>
        <xdr:cNvCxnSpPr/>
      </xdr:nvCxnSpPr>
      <xdr:spPr>
        <a:xfrm>
          <a:off x="1158875" y="613515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FCB11D59-D1C9-477B-A810-3F49B0B13B85}"/>
            </a:ext>
          </a:extLst>
        </xdr:cNvPr>
        <xdr:cNvSpPr txBox="1"/>
      </xdr:nvSpPr>
      <xdr:spPr>
        <a:xfrm>
          <a:off x="789956" y="60413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D0B0816E-99BA-49B3-8230-D906BF912172}"/>
            </a:ext>
          </a:extLst>
        </xdr:cNvPr>
        <xdr:cNvCxnSpPr/>
      </xdr:nvCxnSpPr>
      <xdr:spPr>
        <a:xfrm>
          <a:off x="1158875" y="57975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481EE74C-5252-43EF-AA6D-BEA726B029F5}"/>
            </a:ext>
          </a:extLst>
        </xdr:cNvPr>
        <xdr:cNvSpPr txBox="1"/>
      </xdr:nvSpPr>
      <xdr:spPr>
        <a:xfrm>
          <a:off x="789956" y="57037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DDF88B1E-8E77-4892-819B-FB96C9B1E5A6}"/>
            </a:ext>
          </a:extLst>
        </xdr:cNvPr>
        <xdr:cNvCxnSpPr/>
      </xdr:nvCxnSpPr>
      <xdr:spPr>
        <a:xfrm>
          <a:off x="1158875" y="545676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2CECB0F1-13C3-4434-A118-ED0439E4156F}"/>
            </a:ext>
          </a:extLst>
        </xdr:cNvPr>
        <xdr:cNvSpPr txBox="1"/>
      </xdr:nvSpPr>
      <xdr:spPr>
        <a:xfrm>
          <a:off x="789956" y="53629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274BE2B3-72EB-442F-A82A-6B7112647922}"/>
            </a:ext>
          </a:extLst>
        </xdr:cNvPr>
        <xdr:cNvCxnSpPr/>
      </xdr:nvCxnSpPr>
      <xdr:spPr>
        <a:xfrm>
          <a:off x="1158875" y="5115983"/>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E146FCE4-A4BD-479A-8FB1-7748989510A0}"/>
            </a:ext>
          </a:extLst>
        </xdr:cNvPr>
        <xdr:cNvSpPr txBox="1"/>
      </xdr:nvSpPr>
      <xdr:spPr>
        <a:xfrm>
          <a:off x="789956" y="5031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80EE19BE-81D5-476B-8349-D4142CE647EA}"/>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251BB52B-E252-478B-B046-ED372D561AB4}"/>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4D84F8C1-E78C-4332-A3C6-F1366D304C80}"/>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112395</xdr:rowOff>
    </xdr:from>
    <xdr:to>
      <xdr:col>23</xdr:col>
      <xdr:colOff>85090</xdr:colOff>
      <xdr:row>34</xdr:row>
      <xdr:rowOff>129752</xdr:rowOff>
    </xdr:to>
    <xdr:cxnSp macro="">
      <xdr:nvCxnSpPr>
        <xdr:cNvPr id="75" name="直線コネクタ 74">
          <a:extLst>
            <a:ext uri="{FF2B5EF4-FFF2-40B4-BE49-F238E27FC236}">
              <a16:creationId xmlns:a16="http://schemas.microsoft.com/office/drawing/2014/main" id="{2AACE86D-A0A6-4451-8EAF-8FC32B0041F4}"/>
            </a:ext>
          </a:extLst>
        </xdr:cNvPr>
        <xdr:cNvCxnSpPr/>
      </xdr:nvCxnSpPr>
      <xdr:spPr>
        <a:xfrm flipV="1">
          <a:off x="4306570" y="5141595"/>
          <a:ext cx="1270" cy="1309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133579</xdr:rowOff>
    </xdr:from>
    <xdr:ext cx="405111" cy="259045"/>
    <xdr:sp macro="" textlink="">
      <xdr:nvSpPr>
        <xdr:cNvPr id="76" name="有形固定資産減価償却率最小値テキスト">
          <a:extLst>
            <a:ext uri="{FF2B5EF4-FFF2-40B4-BE49-F238E27FC236}">
              <a16:creationId xmlns:a16="http://schemas.microsoft.com/office/drawing/2014/main" id="{D2B5CCE2-8C95-4787-B9E0-1F144998A88B}"/>
            </a:ext>
          </a:extLst>
        </xdr:cNvPr>
        <xdr:cNvSpPr txBox="1"/>
      </xdr:nvSpPr>
      <xdr:spPr>
        <a:xfrm>
          <a:off x="4359275" y="64581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129752</xdr:rowOff>
    </xdr:from>
    <xdr:to>
      <xdr:col>23</xdr:col>
      <xdr:colOff>174625</xdr:colOff>
      <xdr:row>34</xdr:row>
      <xdr:rowOff>129752</xdr:rowOff>
    </xdr:to>
    <xdr:cxnSp macro="">
      <xdr:nvCxnSpPr>
        <xdr:cNvPr id="77" name="直線コネクタ 76">
          <a:extLst>
            <a:ext uri="{FF2B5EF4-FFF2-40B4-BE49-F238E27FC236}">
              <a16:creationId xmlns:a16="http://schemas.microsoft.com/office/drawing/2014/main" id="{D98A8817-654D-4735-95BA-1D3E4DA643F6}"/>
            </a:ext>
          </a:extLst>
        </xdr:cNvPr>
        <xdr:cNvCxnSpPr/>
      </xdr:nvCxnSpPr>
      <xdr:spPr>
        <a:xfrm>
          <a:off x="4216400" y="6451177"/>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59072</xdr:rowOff>
    </xdr:from>
    <xdr:ext cx="405111" cy="259045"/>
    <xdr:sp macro="" textlink="">
      <xdr:nvSpPr>
        <xdr:cNvPr id="78" name="有形固定資産減価償却率最大値テキスト">
          <a:extLst>
            <a:ext uri="{FF2B5EF4-FFF2-40B4-BE49-F238E27FC236}">
              <a16:creationId xmlns:a16="http://schemas.microsoft.com/office/drawing/2014/main" id="{D958AF18-2A74-4C83-A6FF-20C41ADB2B3C}"/>
            </a:ext>
          </a:extLst>
        </xdr:cNvPr>
        <xdr:cNvSpPr txBox="1"/>
      </xdr:nvSpPr>
      <xdr:spPr>
        <a:xfrm>
          <a:off x="4359275" y="4926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112395</xdr:rowOff>
    </xdr:from>
    <xdr:to>
      <xdr:col>23</xdr:col>
      <xdr:colOff>174625</xdr:colOff>
      <xdr:row>26</xdr:row>
      <xdr:rowOff>112395</xdr:rowOff>
    </xdr:to>
    <xdr:cxnSp macro="">
      <xdr:nvCxnSpPr>
        <xdr:cNvPr id="79" name="直線コネクタ 78">
          <a:extLst>
            <a:ext uri="{FF2B5EF4-FFF2-40B4-BE49-F238E27FC236}">
              <a16:creationId xmlns:a16="http://schemas.microsoft.com/office/drawing/2014/main" id="{B2CC0839-A74F-45AE-959E-5208F1749BD2}"/>
            </a:ext>
          </a:extLst>
        </xdr:cNvPr>
        <xdr:cNvCxnSpPr/>
      </xdr:nvCxnSpPr>
      <xdr:spPr>
        <a:xfrm>
          <a:off x="4216400" y="5141595"/>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105215</xdr:rowOff>
    </xdr:from>
    <xdr:ext cx="405111" cy="259045"/>
    <xdr:sp macro="" textlink="">
      <xdr:nvSpPr>
        <xdr:cNvPr id="80" name="有形固定資産減価償却率平均値テキスト">
          <a:extLst>
            <a:ext uri="{FF2B5EF4-FFF2-40B4-BE49-F238E27FC236}">
              <a16:creationId xmlns:a16="http://schemas.microsoft.com/office/drawing/2014/main" id="{6AD2EFCB-F688-4745-99F4-A7CD3F6FC1E0}"/>
            </a:ext>
          </a:extLst>
        </xdr:cNvPr>
        <xdr:cNvSpPr txBox="1"/>
      </xdr:nvSpPr>
      <xdr:spPr>
        <a:xfrm>
          <a:off x="4359275" y="57789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82338</xdr:rowOff>
    </xdr:from>
    <xdr:to>
      <xdr:col>23</xdr:col>
      <xdr:colOff>136525</xdr:colOff>
      <xdr:row>32</xdr:row>
      <xdr:rowOff>12488</xdr:rowOff>
    </xdr:to>
    <xdr:sp macro="" textlink="">
      <xdr:nvSpPr>
        <xdr:cNvPr id="81" name="フローチャート: 判断 80">
          <a:extLst>
            <a:ext uri="{FF2B5EF4-FFF2-40B4-BE49-F238E27FC236}">
              <a16:creationId xmlns:a16="http://schemas.microsoft.com/office/drawing/2014/main" id="{8DD4DF5D-825B-417C-A4F6-AB42855AA949}"/>
            </a:ext>
          </a:extLst>
        </xdr:cNvPr>
        <xdr:cNvSpPr/>
      </xdr:nvSpPr>
      <xdr:spPr>
        <a:xfrm>
          <a:off x="4254500" y="592433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49953</xdr:rowOff>
    </xdr:from>
    <xdr:to>
      <xdr:col>19</xdr:col>
      <xdr:colOff>187325</xdr:colOff>
      <xdr:row>31</xdr:row>
      <xdr:rowOff>151553</xdr:rowOff>
    </xdr:to>
    <xdr:sp macro="" textlink="">
      <xdr:nvSpPr>
        <xdr:cNvPr id="82" name="フローチャート: 判断 81">
          <a:extLst>
            <a:ext uri="{FF2B5EF4-FFF2-40B4-BE49-F238E27FC236}">
              <a16:creationId xmlns:a16="http://schemas.microsoft.com/office/drawing/2014/main" id="{23D5C5E5-C3CF-4C65-97E0-3F20E391FB34}"/>
            </a:ext>
          </a:extLst>
        </xdr:cNvPr>
        <xdr:cNvSpPr/>
      </xdr:nvSpPr>
      <xdr:spPr>
        <a:xfrm>
          <a:off x="3616325" y="588560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3175</xdr:rowOff>
    </xdr:from>
    <xdr:to>
      <xdr:col>15</xdr:col>
      <xdr:colOff>187325</xdr:colOff>
      <xdr:row>31</xdr:row>
      <xdr:rowOff>104775</xdr:rowOff>
    </xdr:to>
    <xdr:sp macro="" textlink="">
      <xdr:nvSpPr>
        <xdr:cNvPr id="83" name="フローチャート: 判断 82">
          <a:extLst>
            <a:ext uri="{FF2B5EF4-FFF2-40B4-BE49-F238E27FC236}">
              <a16:creationId xmlns:a16="http://schemas.microsoft.com/office/drawing/2014/main" id="{721EE8DD-2CB0-4C7F-9958-7118A41034DF}"/>
            </a:ext>
          </a:extLst>
        </xdr:cNvPr>
        <xdr:cNvSpPr/>
      </xdr:nvSpPr>
      <xdr:spPr>
        <a:xfrm>
          <a:off x="2930525" y="58451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127847</xdr:rowOff>
    </xdr:from>
    <xdr:to>
      <xdr:col>11</xdr:col>
      <xdr:colOff>187325</xdr:colOff>
      <xdr:row>31</xdr:row>
      <xdr:rowOff>57997</xdr:rowOff>
    </xdr:to>
    <xdr:sp macro="" textlink="">
      <xdr:nvSpPr>
        <xdr:cNvPr id="84" name="フローチャート: 判断 83">
          <a:extLst>
            <a:ext uri="{FF2B5EF4-FFF2-40B4-BE49-F238E27FC236}">
              <a16:creationId xmlns:a16="http://schemas.microsoft.com/office/drawing/2014/main" id="{80EF54E2-33C3-4DE7-9218-6D9EC69CA859}"/>
            </a:ext>
          </a:extLst>
        </xdr:cNvPr>
        <xdr:cNvSpPr/>
      </xdr:nvSpPr>
      <xdr:spPr>
        <a:xfrm>
          <a:off x="2244725" y="580157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138642</xdr:rowOff>
    </xdr:from>
    <xdr:to>
      <xdr:col>7</xdr:col>
      <xdr:colOff>187325</xdr:colOff>
      <xdr:row>31</xdr:row>
      <xdr:rowOff>68792</xdr:rowOff>
    </xdr:to>
    <xdr:sp macro="" textlink="">
      <xdr:nvSpPr>
        <xdr:cNvPr id="85" name="フローチャート: 判断 84">
          <a:extLst>
            <a:ext uri="{FF2B5EF4-FFF2-40B4-BE49-F238E27FC236}">
              <a16:creationId xmlns:a16="http://schemas.microsoft.com/office/drawing/2014/main" id="{C518B6ED-F1AA-465A-8059-4E837383AAA4}"/>
            </a:ext>
          </a:extLst>
        </xdr:cNvPr>
        <xdr:cNvSpPr/>
      </xdr:nvSpPr>
      <xdr:spPr>
        <a:xfrm>
          <a:off x="1558925" y="581871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C0913D25-2770-444F-A01D-81C6B5E731D7}"/>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16B337E0-65A4-4D8E-B718-7ECF3CC6A9E8}"/>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A57F10F5-4C48-43E2-9E36-B6AD91A70412}"/>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B7C843AC-5877-454A-87A3-E026392714E4}"/>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BB2B05BA-D9A4-4DE2-8630-8EA549170161}"/>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150707</xdr:rowOff>
    </xdr:from>
    <xdr:to>
      <xdr:col>23</xdr:col>
      <xdr:colOff>136525</xdr:colOff>
      <xdr:row>32</xdr:row>
      <xdr:rowOff>80857</xdr:rowOff>
    </xdr:to>
    <xdr:sp macro="" textlink="">
      <xdr:nvSpPr>
        <xdr:cNvPr id="91" name="楕円 90">
          <a:extLst>
            <a:ext uri="{FF2B5EF4-FFF2-40B4-BE49-F238E27FC236}">
              <a16:creationId xmlns:a16="http://schemas.microsoft.com/office/drawing/2014/main" id="{FA07B0C7-78EA-4FCA-80D6-4070229169CB}"/>
            </a:ext>
          </a:extLst>
        </xdr:cNvPr>
        <xdr:cNvSpPr/>
      </xdr:nvSpPr>
      <xdr:spPr>
        <a:xfrm>
          <a:off x="4254500" y="598953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129134</xdr:rowOff>
    </xdr:from>
    <xdr:ext cx="405111" cy="259045"/>
    <xdr:sp macro="" textlink="">
      <xdr:nvSpPr>
        <xdr:cNvPr id="92" name="有形固定資産減価償却率該当値テキスト">
          <a:extLst>
            <a:ext uri="{FF2B5EF4-FFF2-40B4-BE49-F238E27FC236}">
              <a16:creationId xmlns:a16="http://schemas.microsoft.com/office/drawing/2014/main" id="{3C0CD4BB-AA43-4D27-AAFC-EC196ADC24BB}"/>
            </a:ext>
          </a:extLst>
        </xdr:cNvPr>
        <xdr:cNvSpPr txBox="1"/>
      </xdr:nvSpPr>
      <xdr:spPr>
        <a:xfrm>
          <a:off x="4359275" y="5964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107527</xdr:rowOff>
    </xdr:from>
    <xdr:to>
      <xdr:col>19</xdr:col>
      <xdr:colOff>187325</xdr:colOff>
      <xdr:row>32</xdr:row>
      <xdr:rowOff>37677</xdr:rowOff>
    </xdr:to>
    <xdr:sp macro="" textlink="">
      <xdr:nvSpPr>
        <xdr:cNvPr id="93" name="楕円 92">
          <a:extLst>
            <a:ext uri="{FF2B5EF4-FFF2-40B4-BE49-F238E27FC236}">
              <a16:creationId xmlns:a16="http://schemas.microsoft.com/office/drawing/2014/main" id="{4674FFC3-8BDB-4682-AADF-DC07CF86F7B3}"/>
            </a:ext>
          </a:extLst>
        </xdr:cNvPr>
        <xdr:cNvSpPr/>
      </xdr:nvSpPr>
      <xdr:spPr>
        <a:xfrm>
          <a:off x="3616325" y="594317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158327</xdr:rowOff>
    </xdr:from>
    <xdr:to>
      <xdr:col>23</xdr:col>
      <xdr:colOff>85725</xdr:colOff>
      <xdr:row>32</xdr:row>
      <xdr:rowOff>30057</xdr:rowOff>
    </xdr:to>
    <xdr:cxnSp macro="">
      <xdr:nvCxnSpPr>
        <xdr:cNvPr id="94" name="直線コネクタ 93">
          <a:extLst>
            <a:ext uri="{FF2B5EF4-FFF2-40B4-BE49-F238E27FC236}">
              <a16:creationId xmlns:a16="http://schemas.microsoft.com/office/drawing/2014/main" id="{7EF8007B-D88A-4208-BA21-177C37286C48}"/>
            </a:ext>
          </a:extLst>
        </xdr:cNvPr>
        <xdr:cNvCxnSpPr/>
      </xdr:nvCxnSpPr>
      <xdr:spPr>
        <a:xfrm>
          <a:off x="3673475" y="6000327"/>
          <a:ext cx="628650" cy="2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60748</xdr:rowOff>
    </xdr:from>
    <xdr:to>
      <xdr:col>15</xdr:col>
      <xdr:colOff>187325</xdr:colOff>
      <xdr:row>31</xdr:row>
      <xdr:rowOff>162348</xdr:rowOff>
    </xdr:to>
    <xdr:sp macro="" textlink="">
      <xdr:nvSpPr>
        <xdr:cNvPr id="95" name="楕円 94">
          <a:extLst>
            <a:ext uri="{FF2B5EF4-FFF2-40B4-BE49-F238E27FC236}">
              <a16:creationId xmlns:a16="http://schemas.microsoft.com/office/drawing/2014/main" id="{CFFF8566-8526-4BCB-8A9B-35A7A535EC78}"/>
            </a:ext>
          </a:extLst>
        </xdr:cNvPr>
        <xdr:cNvSpPr/>
      </xdr:nvSpPr>
      <xdr:spPr>
        <a:xfrm>
          <a:off x="2930525" y="590274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111548</xdr:rowOff>
    </xdr:from>
    <xdr:to>
      <xdr:col>19</xdr:col>
      <xdr:colOff>136525</xdr:colOff>
      <xdr:row>31</xdr:row>
      <xdr:rowOff>158327</xdr:rowOff>
    </xdr:to>
    <xdr:cxnSp macro="">
      <xdr:nvCxnSpPr>
        <xdr:cNvPr id="96" name="直線コネクタ 95">
          <a:extLst>
            <a:ext uri="{FF2B5EF4-FFF2-40B4-BE49-F238E27FC236}">
              <a16:creationId xmlns:a16="http://schemas.microsoft.com/office/drawing/2014/main" id="{57704DA3-73D6-48D0-B8F4-0F189D35DCEF}"/>
            </a:ext>
          </a:extLst>
        </xdr:cNvPr>
        <xdr:cNvCxnSpPr/>
      </xdr:nvCxnSpPr>
      <xdr:spPr>
        <a:xfrm>
          <a:off x="2987675" y="5950373"/>
          <a:ext cx="685800" cy="49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6773</xdr:rowOff>
    </xdr:from>
    <xdr:to>
      <xdr:col>11</xdr:col>
      <xdr:colOff>187325</xdr:colOff>
      <xdr:row>31</xdr:row>
      <xdr:rowOff>108373</xdr:rowOff>
    </xdr:to>
    <xdr:sp macro="" textlink="">
      <xdr:nvSpPr>
        <xdr:cNvPr id="97" name="楕円 96">
          <a:extLst>
            <a:ext uri="{FF2B5EF4-FFF2-40B4-BE49-F238E27FC236}">
              <a16:creationId xmlns:a16="http://schemas.microsoft.com/office/drawing/2014/main" id="{6959F637-F1D3-4064-AED0-2A40662E7DA4}"/>
            </a:ext>
          </a:extLst>
        </xdr:cNvPr>
        <xdr:cNvSpPr/>
      </xdr:nvSpPr>
      <xdr:spPr>
        <a:xfrm>
          <a:off x="2244725" y="584877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57573</xdr:rowOff>
    </xdr:from>
    <xdr:to>
      <xdr:col>15</xdr:col>
      <xdr:colOff>136525</xdr:colOff>
      <xdr:row>31</xdr:row>
      <xdr:rowOff>111548</xdr:rowOff>
    </xdr:to>
    <xdr:cxnSp macro="">
      <xdr:nvCxnSpPr>
        <xdr:cNvPr id="98" name="直線コネクタ 97">
          <a:extLst>
            <a:ext uri="{FF2B5EF4-FFF2-40B4-BE49-F238E27FC236}">
              <a16:creationId xmlns:a16="http://schemas.microsoft.com/office/drawing/2014/main" id="{342EE15A-AE69-4228-98BA-461073401015}"/>
            </a:ext>
          </a:extLst>
        </xdr:cNvPr>
        <xdr:cNvCxnSpPr/>
      </xdr:nvCxnSpPr>
      <xdr:spPr>
        <a:xfrm>
          <a:off x="2301875" y="5896398"/>
          <a:ext cx="6858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138642</xdr:rowOff>
    </xdr:from>
    <xdr:to>
      <xdr:col>7</xdr:col>
      <xdr:colOff>187325</xdr:colOff>
      <xdr:row>31</xdr:row>
      <xdr:rowOff>68792</xdr:rowOff>
    </xdr:to>
    <xdr:sp macro="" textlink="">
      <xdr:nvSpPr>
        <xdr:cNvPr id="99" name="楕円 98">
          <a:extLst>
            <a:ext uri="{FF2B5EF4-FFF2-40B4-BE49-F238E27FC236}">
              <a16:creationId xmlns:a16="http://schemas.microsoft.com/office/drawing/2014/main" id="{1C5164E1-C00E-45C2-9CF5-BF91ADE1A2B0}"/>
            </a:ext>
          </a:extLst>
        </xdr:cNvPr>
        <xdr:cNvSpPr/>
      </xdr:nvSpPr>
      <xdr:spPr>
        <a:xfrm>
          <a:off x="1558925" y="581871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17992</xdr:rowOff>
    </xdr:from>
    <xdr:to>
      <xdr:col>11</xdr:col>
      <xdr:colOff>136525</xdr:colOff>
      <xdr:row>31</xdr:row>
      <xdr:rowOff>57573</xdr:rowOff>
    </xdr:to>
    <xdr:cxnSp macro="">
      <xdr:nvCxnSpPr>
        <xdr:cNvPr id="100" name="直線コネクタ 99">
          <a:extLst>
            <a:ext uri="{FF2B5EF4-FFF2-40B4-BE49-F238E27FC236}">
              <a16:creationId xmlns:a16="http://schemas.microsoft.com/office/drawing/2014/main" id="{EBE2FA0B-31E1-429F-8B52-0B81750AEB6D}"/>
            </a:ext>
          </a:extLst>
        </xdr:cNvPr>
        <xdr:cNvCxnSpPr/>
      </xdr:nvCxnSpPr>
      <xdr:spPr>
        <a:xfrm>
          <a:off x="1616075" y="5856817"/>
          <a:ext cx="685800" cy="39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168080</xdr:rowOff>
    </xdr:from>
    <xdr:ext cx="405111" cy="259045"/>
    <xdr:sp macro="" textlink="">
      <xdr:nvSpPr>
        <xdr:cNvPr id="101" name="n_1aveValue有形固定資産減価償却率">
          <a:extLst>
            <a:ext uri="{FF2B5EF4-FFF2-40B4-BE49-F238E27FC236}">
              <a16:creationId xmlns:a16="http://schemas.microsoft.com/office/drawing/2014/main" id="{D379ACD7-5E7A-4AF4-922E-427AB6A3468D}"/>
            </a:ext>
          </a:extLst>
        </xdr:cNvPr>
        <xdr:cNvSpPr txBox="1"/>
      </xdr:nvSpPr>
      <xdr:spPr>
        <a:xfrm>
          <a:off x="3474094" y="5679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121302</xdr:rowOff>
    </xdr:from>
    <xdr:ext cx="405111" cy="259045"/>
    <xdr:sp macro="" textlink="">
      <xdr:nvSpPr>
        <xdr:cNvPr id="102" name="n_2aveValue有形固定資産減価償却率">
          <a:extLst>
            <a:ext uri="{FF2B5EF4-FFF2-40B4-BE49-F238E27FC236}">
              <a16:creationId xmlns:a16="http://schemas.microsoft.com/office/drawing/2014/main" id="{451B1AA9-E85F-4336-97FB-8AED8F9C7719}"/>
            </a:ext>
          </a:extLst>
        </xdr:cNvPr>
        <xdr:cNvSpPr txBox="1"/>
      </xdr:nvSpPr>
      <xdr:spPr>
        <a:xfrm>
          <a:off x="2797819" y="5639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74524</xdr:rowOff>
    </xdr:from>
    <xdr:ext cx="405111" cy="259045"/>
    <xdr:sp macro="" textlink="">
      <xdr:nvSpPr>
        <xdr:cNvPr id="103" name="n_3aveValue有形固定資産減価償却率">
          <a:extLst>
            <a:ext uri="{FF2B5EF4-FFF2-40B4-BE49-F238E27FC236}">
              <a16:creationId xmlns:a16="http://schemas.microsoft.com/office/drawing/2014/main" id="{DECF6250-DBED-447B-A418-E5CBEB30349C}"/>
            </a:ext>
          </a:extLst>
        </xdr:cNvPr>
        <xdr:cNvSpPr txBox="1"/>
      </xdr:nvSpPr>
      <xdr:spPr>
        <a:xfrm>
          <a:off x="2112019" y="5589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59919</xdr:rowOff>
    </xdr:from>
    <xdr:ext cx="405111" cy="259045"/>
    <xdr:sp macro="" textlink="">
      <xdr:nvSpPr>
        <xdr:cNvPr id="104" name="n_4aveValue有形固定資産減価償却率">
          <a:extLst>
            <a:ext uri="{FF2B5EF4-FFF2-40B4-BE49-F238E27FC236}">
              <a16:creationId xmlns:a16="http://schemas.microsoft.com/office/drawing/2014/main" id="{A7A5E7AB-9D19-4A54-A636-BD9148C1CE5D}"/>
            </a:ext>
          </a:extLst>
        </xdr:cNvPr>
        <xdr:cNvSpPr txBox="1"/>
      </xdr:nvSpPr>
      <xdr:spPr>
        <a:xfrm>
          <a:off x="1426219" y="589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28804</xdr:rowOff>
    </xdr:from>
    <xdr:ext cx="405111" cy="259045"/>
    <xdr:sp macro="" textlink="">
      <xdr:nvSpPr>
        <xdr:cNvPr id="105" name="n_1mainValue有形固定資産減価償却率">
          <a:extLst>
            <a:ext uri="{FF2B5EF4-FFF2-40B4-BE49-F238E27FC236}">
              <a16:creationId xmlns:a16="http://schemas.microsoft.com/office/drawing/2014/main" id="{9972B97E-3AEF-429D-B591-AD949C5CC7C1}"/>
            </a:ext>
          </a:extLst>
        </xdr:cNvPr>
        <xdr:cNvSpPr txBox="1"/>
      </xdr:nvSpPr>
      <xdr:spPr>
        <a:xfrm>
          <a:off x="3474094" y="6026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153475</xdr:rowOff>
    </xdr:from>
    <xdr:ext cx="405111" cy="259045"/>
    <xdr:sp macro="" textlink="">
      <xdr:nvSpPr>
        <xdr:cNvPr id="106" name="n_2mainValue有形固定資産減価償却率">
          <a:extLst>
            <a:ext uri="{FF2B5EF4-FFF2-40B4-BE49-F238E27FC236}">
              <a16:creationId xmlns:a16="http://schemas.microsoft.com/office/drawing/2014/main" id="{55FE24FE-001D-4BA3-B8F4-F49FD7DB669C}"/>
            </a:ext>
          </a:extLst>
        </xdr:cNvPr>
        <xdr:cNvSpPr txBox="1"/>
      </xdr:nvSpPr>
      <xdr:spPr>
        <a:xfrm>
          <a:off x="2797819" y="5992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99500</xdr:rowOff>
    </xdr:from>
    <xdr:ext cx="405111" cy="259045"/>
    <xdr:sp macro="" textlink="">
      <xdr:nvSpPr>
        <xdr:cNvPr id="107" name="n_3mainValue有形固定資産減価償却率">
          <a:extLst>
            <a:ext uri="{FF2B5EF4-FFF2-40B4-BE49-F238E27FC236}">
              <a16:creationId xmlns:a16="http://schemas.microsoft.com/office/drawing/2014/main" id="{C7F1501B-1F70-46DA-BD82-4970E7B42E89}"/>
            </a:ext>
          </a:extLst>
        </xdr:cNvPr>
        <xdr:cNvSpPr txBox="1"/>
      </xdr:nvSpPr>
      <xdr:spPr>
        <a:xfrm>
          <a:off x="2112019" y="5941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85319</xdr:rowOff>
    </xdr:from>
    <xdr:ext cx="405111" cy="259045"/>
    <xdr:sp macro="" textlink="">
      <xdr:nvSpPr>
        <xdr:cNvPr id="108" name="n_4mainValue有形固定資産減価償却率">
          <a:extLst>
            <a:ext uri="{FF2B5EF4-FFF2-40B4-BE49-F238E27FC236}">
              <a16:creationId xmlns:a16="http://schemas.microsoft.com/office/drawing/2014/main" id="{9E637A53-C289-4D8E-9498-8C5F8CDB0318}"/>
            </a:ext>
          </a:extLst>
        </xdr:cNvPr>
        <xdr:cNvSpPr txBox="1"/>
      </xdr:nvSpPr>
      <xdr:spPr>
        <a:xfrm>
          <a:off x="1426219" y="5603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EA792B77-211D-4B59-9115-D6391985DA2D}"/>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DBAF35AC-83B3-437E-B17E-2CF92DBEC831}"/>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F74B4834-DCEE-4982-87BC-28E21F8F30A9}"/>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[ 279.7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4C214313-C8F8-4676-BFEB-6D6575FE66C3}"/>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602A8E2B-194D-4F7B-B097-88E082042150}"/>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04489ADF-6BC1-4741-B14C-09B100795B8C}"/>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DCC5AA2F-D520-49EB-9127-66E24E3C13BB}"/>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593E40A1-75D3-4282-8B68-6DF59BE8094E}"/>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541D124C-64BD-43B6-8D7D-08EE786F0D7A}"/>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2900F431-B085-429D-A30E-579248D74FBF}"/>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DC59015E-C42E-43BD-BCB8-46FC5D0AD30A}"/>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4C65B7EB-A8D6-4F34-8B7F-2FE412E612D4}"/>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31CFD406-E945-46B7-8DB8-AD7EF39E1062}"/>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債務償還比率は類似団体平均を下回っているものの、昨年度に比べ悪化した。その要因としては、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実質的な将来負担額は減ったものの、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それを上回る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基準財政需要額の減少に伴う普通交付税の減少と</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考えられる。　</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今後も、新発債の発行抑制などにより、現在の水準を維持できるよう取り組んでいく。</a:t>
          </a:r>
          <a:endParaRPr lang="ja-JP" altLang="ja-JP">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13407E4E-D805-4417-9EAE-2837DC1CE752}"/>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C7F0E2A3-7D9E-4A3C-BBD5-CEEEA83D31A7}"/>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4F21F07F-D817-4CF2-A226-1E8CE2B6644B}"/>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CEAF2C1E-55FA-44A0-B2D5-75A924424E5F}"/>
            </a:ext>
          </a:extLst>
        </xdr:cNvPr>
        <xdr:cNvCxnSpPr/>
      </xdr:nvCxnSpPr>
      <xdr:spPr>
        <a:xfrm>
          <a:off x="10198100" y="647594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242B8437-474E-43BD-A5C1-DA1102DF5770}"/>
            </a:ext>
          </a:extLst>
        </xdr:cNvPr>
        <xdr:cNvSpPr txBox="1"/>
      </xdr:nvSpPr>
      <xdr:spPr>
        <a:xfrm>
          <a:off x="9708926" y="63821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65335D1D-3A20-4DB3-9DA8-562A5C87C376}"/>
            </a:ext>
          </a:extLst>
        </xdr:cNvPr>
        <xdr:cNvCxnSpPr/>
      </xdr:nvCxnSpPr>
      <xdr:spPr>
        <a:xfrm>
          <a:off x="10198100" y="613515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21AA064A-92D3-43FB-91E0-DE1B7A0B09CA}"/>
            </a:ext>
          </a:extLst>
        </xdr:cNvPr>
        <xdr:cNvSpPr txBox="1"/>
      </xdr:nvSpPr>
      <xdr:spPr>
        <a:xfrm>
          <a:off x="9762011" y="60413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F6214B4B-9029-46FA-98F0-E83F4292B690}"/>
            </a:ext>
          </a:extLst>
        </xdr:cNvPr>
        <xdr:cNvCxnSpPr/>
      </xdr:nvCxnSpPr>
      <xdr:spPr>
        <a:xfrm>
          <a:off x="10198100" y="57975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98C464A8-963B-4A5E-90EF-91BC22AC6F78}"/>
            </a:ext>
          </a:extLst>
        </xdr:cNvPr>
        <xdr:cNvSpPr txBox="1"/>
      </xdr:nvSpPr>
      <xdr:spPr>
        <a:xfrm>
          <a:off x="9762011" y="57037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E33C22DE-43EE-437D-A8A5-2B30941F7DD3}"/>
            </a:ext>
          </a:extLst>
        </xdr:cNvPr>
        <xdr:cNvCxnSpPr/>
      </xdr:nvCxnSpPr>
      <xdr:spPr>
        <a:xfrm>
          <a:off x="10198100" y="545676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BA8A57CF-2275-4484-ABC9-ABFC607A6B7B}"/>
            </a:ext>
          </a:extLst>
        </xdr:cNvPr>
        <xdr:cNvSpPr txBox="1"/>
      </xdr:nvSpPr>
      <xdr:spPr>
        <a:xfrm>
          <a:off x="9762011" y="53629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D7F4672D-6446-4D0B-98A2-237AC51758FB}"/>
            </a:ext>
          </a:extLst>
        </xdr:cNvPr>
        <xdr:cNvCxnSpPr/>
      </xdr:nvCxnSpPr>
      <xdr:spPr>
        <a:xfrm>
          <a:off x="10198100" y="5115983"/>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026BDA6E-898E-4424-BF6E-130AB201EC0F}"/>
            </a:ext>
          </a:extLst>
        </xdr:cNvPr>
        <xdr:cNvSpPr txBox="1"/>
      </xdr:nvSpPr>
      <xdr:spPr>
        <a:xfrm>
          <a:off x="9867778" y="50317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BB9020E8-07B1-4D4F-B809-2A87A983D6E7}"/>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DAFFE371-4D7A-4C77-AE1B-994C6BF44EEE}"/>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103124</xdr:rowOff>
    </xdr:to>
    <xdr:cxnSp macro="">
      <xdr:nvCxnSpPr>
        <xdr:cNvPr id="137" name="直線コネクタ 136">
          <a:extLst>
            <a:ext uri="{FF2B5EF4-FFF2-40B4-BE49-F238E27FC236}">
              <a16:creationId xmlns:a16="http://schemas.microsoft.com/office/drawing/2014/main" id="{6991E736-DD24-4CF4-9B16-22FEB6CDB189}"/>
            </a:ext>
          </a:extLst>
        </xdr:cNvPr>
        <xdr:cNvCxnSpPr/>
      </xdr:nvCxnSpPr>
      <xdr:spPr>
        <a:xfrm flipV="1">
          <a:off x="13326745" y="5115983"/>
          <a:ext cx="1269" cy="131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106951</xdr:rowOff>
    </xdr:from>
    <xdr:ext cx="560923" cy="259045"/>
    <xdr:sp macro="" textlink="">
      <xdr:nvSpPr>
        <xdr:cNvPr id="138" name="債務償還比率最小値テキスト">
          <a:extLst>
            <a:ext uri="{FF2B5EF4-FFF2-40B4-BE49-F238E27FC236}">
              <a16:creationId xmlns:a16="http://schemas.microsoft.com/office/drawing/2014/main" id="{FE30528A-226B-47E7-BCF2-EDC8C4A85B67}"/>
            </a:ext>
          </a:extLst>
        </xdr:cNvPr>
        <xdr:cNvSpPr txBox="1"/>
      </xdr:nvSpPr>
      <xdr:spPr>
        <a:xfrm>
          <a:off x="13379450" y="6428376"/>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103124</xdr:rowOff>
    </xdr:from>
    <xdr:to>
      <xdr:col>76</xdr:col>
      <xdr:colOff>111125</xdr:colOff>
      <xdr:row>34</xdr:row>
      <xdr:rowOff>103124</xdr:rowOff>
    </xdr:to>
    <xdr:cxnSp macro="">
      <xdr:nvCxnSpPr>
        <xdr:cNvPr id="139" name="直線コネクタ 138">
          <a:extLst>
            <a:ext uri="{FF2B5EF4-FFF2-40B4-BE49-F238E27FC236}">
              <a16:creationId xmlns:a16="http://schemas.microsoft.com/office/drawing/2014/main" id="{1504731D-84A8-49DB-931D-D3A39D24A1FA}"/>
            </a:ext>
          </a:extLst>
        </xdr:cNvPr>
        <xdr:cNvCxnSpPr/>
      </xdr:nvCxnSpPr>
      <xdr:spPr>
        <a:xfrm>
          <a:off x="13255625" y="643089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8AEE25C3-168E-42B2-8CF1-71EE1D3E65D5}"/>
            </a:ext>
          </a:extLst>
        </xdr:cNvPr>
        <xdr:cNvSpPr txBox="1"/>
      </xdr:nvSpPr>
      <xdr:spPr>
        <a:xfrm>
          <a:off x="13379450" y="48943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E46AF11E-313A-4CDB-9F8F-90843E63A63C}"/>
            </a:ext>
          </a:extLst>
        </xdr:cNvPr>
        <xdr:cNvCxnSpPr/>
      </xdr:nvCxnSpPr>
      <xdr:spPr>
        <a:xfrm>
          <a:off x="13255625" y="51159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13317</xdr:rowOff>
    </xdr:from>
    <xdr:ext cx="469744" cy="259045"/>
    <xdr:sp macro="" textlink="">
      <xdr:nvSpPr>
        <xdr:cNvPr id="142" name="債務償還比率平均値テキスト">
          <a:extLst>
            <a:ext uri="{FF2B5EF4-FFF2-40B4-BE49-F238E27FC236}">
              <a16:creationId xmlns:a16="http://schemas.microsoft.com/office/drawing/2014/main" id="{3C7C3F13-D527-4810-A300-AA8E5F607BA2}"/>
            </a:ext>
          </a:extLst>
        </xdr:cNvPr>
        <xdr:cNvSpPr txBox="1"/>
      </xdr:nvSpPr>
      <xdr:spPr>
        <a:xfrm>
          <a:off x="13379450" y="56870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34890</xdr:rowOff>
    </xdr:from>
    <xdr:to>
      <xdr:col>76</xdr:col>
      <xdr:colOff>73025</xdr:colOff>
      <xdr:row>30</xdr:row>
      <xdr:rowOff>136490</xdr:rowOff>
    </xdr:to>
    <xdr:sp macro="" textlink="">
      <xdr:nvSpPr>
        <xdr:cNvPr id="143" name="フローチャート: 判断 142">
          <a:extLst>
            <a:ext uri="{FF2B5EF4-FFF2-40B4-BE49-F238E27FC236}">
              <a16:creationId xmlns:a16="http://schemas.microsoft.com/office/drawing/2014/main" id="{A9D7FAA8-287E-4860-B423-BCC401D24C77}"/>
            </a:ext>
          </a:extLst>
        </xdr:cNvPr>
        <xdr:cNvSpPr/>
      </xdr:nvSpPr>
      <xdr:spPr>
        <a:xfrm>
          <a:off x="13293725" y="570861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151285</xdr:rowOff>
    </xdr:from>
    <xdr:to>
      <xdr:col>72</xdr:col>
      <xdr:colOff>123825</xdr:colOff>
      <xdr:row>30</xdr:row>
      <xdr:rowOff>81435</xdr:rowOff>
    </xdr:to>
    <xdr:sp macro="" textlink="">
      <xdr:nvSpPr>
        <xdr:cNvPr id="144" name="フローチャート: 判断 143">
          <a:extLst>
            <a:ext uri="{FF2B5EF4-FFF2-40B4-BE49-F238E27FC236}">
              <a16:creationId xmlns:a16="http://schemas.microsoft.com/office/drawing/2014/main" id="{0B835C37-1802-4E41-93F5-B01CDA4CE6EE}"/>
            </a:ext>
          </a:extLst>
        </xdr:cNvPr>
        <xdr:cNvSpPr/>
      </xdr:nvSpPr>
      <xdr:spPr>
        <a:xfrm>
          <a:off x="12646025" y="56662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157402</xdr:rowOff>
    </xdr:from>
    <xdr:to>
      <xdr:col>68</xdr:col>
      <xdr:colOff>123825</xdr:colOff>
      <xdr:row>30</xdr:row>
      <xdr:rowOff>87552</xdr:rowOff>
    </xdr:to>
    <xdr:sp macro="" textlink="">
      <xdr:nvSpPr>
        <xdr:cNvPr id="145" name="フローチャート: 判断 144">
          <a:extLst>
            <a:ext uri="{FF2B5EF4-FFF2-40B4-BE49-F238E27FC236}">
              <a16:creationId xmlns:a16="http://schemas.microsoft.com/office/drawing/2014/main" id="{69596812-7392-43E0-AD5C-F6A9A30AD91D}"/>
            </a:ext>
          </a:extLst>
        </xdr:cNvPr>
        <xdr:cNvSpPr/>
      </xdr:nvSpPr>
      <xdr:spPr>
        <a:xfrm>
          <a:off x="11960225" y="567555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154763</xdr:rowOff>
    </xdr:from>
    <xdr:to>
      <xdr:col>64</xdr:col>
      <xdr:colOff>123825</xdr:colOff>
      <xdr:row>30</xdr:row>
      <xdr:rowOff>84913</xdr:rowOff>
    </xdr:to>
    <xdr:sp macro="" textlink="">
      <xdr:nvSpPr>
        <xdr:cNvPr id="146" name="フローチャート: 判断 145">
          <a:extLst>
            <a:ext uri="{FF2B5EF4-FFF2-40B4-BE49-F238E27FC236}">
              <a16:creationId xmlns:a16="http://schemas.microsoft.com/office/drawing/2014/main" id="{B9A28537-CB9E-4815-8FCB-8E08586DF54E}"/>
            </a:ext>
          </a:extLst>
        </xdr:cNvPr>
        <xdr:cNvSpPr/>
      </xdr:nvSpPr>
      <xdr:spPr>
        <a:xfrm>
          <a:off x="11274425" y="566973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115732</xdr:rowOff>
    </xdr:from>
    <xdr:to>
      <xdr:col>60</xdr:col>
      <xdr:colOff>123825</xdr:colOff>
      <xdr:row>31</xdr:row>
      <xdr:rowOff>45882</xdr:rowOff>
    </xdr:to>
    <xdr:sp macro="" textlink="">
      <xdr:nvSpPr>
        <xdr:cNvPr id="147" name="フローチャート: 判断 146">
          <a:extLst>
            <a:ext uri="{FF2B5EF4-FFF2-40B4-BE49-F238E27FC236}">
              <a16:creationId xmlns:a16="http://schemas.microsoft.com/office/drawing/2014/main" id="{758A5EC8-05BF-4743-B9F0-512DAD592C1D}"/>
            </a:ext>
          </a:extLst>
        </xdr:cNvPr>
        <xdr:cNvSpPr/>
      </xdr:nvSpPr>
      <xdr:spPr>
        <a:xfrm>
          <a:off x="10588625" y="579263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689D4174-8C00-4965-A4E8-C79A6A4A01C1}"/>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EADD8714-5AAA-42C6-8BB3-D097C476B633}"/>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CA8CA378-824B-42C7-BB2A-8F4CE6123BFD}"/>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6F3CB867-85E0-444F-9C7A-5CFE2C0461D3}"/>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EDE63E8F-A49A-4ADC-B4DA-C9D663AFBB06}"/>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25393</xdr:rowOff>
    </xdr:from>
    <xdr:to>
      <xdr:col>76</xdr:col>
      <xdr:colOff>73025</xdr:colOff>
      <xdr:row>28</xdr:row>
      <xdr:rowOff>126993</xdr:rowOff>
    </xdr:to>
    <xdr:sp macro="" textlink="">
      <xdr:nvSpPr>
        <xdr:cNvPr id="153" name="楕円 152">
          <a:extLst>
            <a:ext uri="{FF2B5EF4-FFF2-40B4-BE49-F238E27FC236}">
              <a16:creationId xmlns:a16="http://schemas.microsoft.com/office/drawing/2014/main" id="{B585EA57-A34C-49CD-8B15-7D3D4A01AD75}"/>
            </a:ext>
          </a:extLst>
        </xdr:cNvPr>
        <xdr:cNvSpPr/>
      </xdr:nvSpPr>
      <xdr:spPr>
        <a:xfrm>
          <a:off x="13293725" y="538161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48270</xdr:rowOff>
    </xdr:from>
    <xdr:ext cx="469744" cy="259045"/>
    <xdr:sp macro="" textlink="">
      <xdr:nvSpPr>
        <xdr:cNvPr id="154" name="債務償還比率該当値テキスト">
          <a:extLst>
            <a:ext uri="{FF2B5EF4-FFF2-40B4-BE49-F238E27FC236}">
              <a16:creationId xmlns:a16="http://schemas.microsoft.com/office/drawing/2014/main" id="{CC2647FB-F4FC-40E3-8CD4-8AC852D0BDE8}"/>
            </a:ext>
          </a:extLst>
        </xdr:cNvPr>
        <xdr:cNvSpPr txBox="1"/>
      </xdr:nvSpPr>
      <xdr:spPr>
        <a:xfrm>
          <a:off x="13379450" y="5236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165417</xdr:rowOff>
    </xdr:from>
    <xdr:to>
      <xdr:col>72</xdr:col>
      <xdr:colOff>123825</xdr:colOff>
      <xdr:row>28</xdr:row>
      <xdr:rowOff>95567</xdr:rowOff>
    </xdr:to>
    <xdr:sp macro="" textlink="">
      <xdr:nvSpPr>
        <xdr:cNvPr id="155" name="楕円 154">
          <a:extLst>
            <a:ext uri="{FF2B5EF4-FFF2-40B4-BE49-F238E27FC236}">
              <a16:creationId xmlns:a16="http://schemas.microsoft.com/office/drawing/2014/main" id="{622A4F27-3E5E-4A73-9E41-961DE9798DA1}"/>
            </a:ext>
          </a:extLst>
        </xdr:cNvPr>
        <xdr:cNvSpPr/>
      </xdr:nvSpPr>
      <xdr:spPr>
        <a:xfrm>
          <a:off x="12646025" y="535336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44767</xdr:rowOff>
    </xdr:from>
    <xdr:to>
      <xdr:col>76</xdr:col>
      <xdr:colOff>22225</xdr:colOff>
      <xdr:row>28</xdr:row>
      <xdr:rowOff>76193</xdr:rowOff>
    </xdr:to>
    <xdr:cxnSp macro="">
      <xdr:nvCxnSpPr>
        <xdr:cNvPr id="156" name="直線コネクタ 155">
          <a:extLst>
            <a:ext uri="{FF2B5EF4-FFF2-40B4-BE49-F238E27FC236}">
              <a16:creationId xmlns:a16="http://schemas.microsoft.com/office/drawing/2014/main" id="{F516D1E4-64BE-406D-9B65-D6083DE71DC9}"/>
            </a:ext>
          </a:extLst>
        </xdr:cNvPr>
        <xdr:cNvCxnSpPr/>
      </xdr:nvCxnSpPr>
      <xdr:spPr>
        <a:xfrm>
          <a:off x="12693650" y="5400992"/>
          <a:ext cx="638175" cy="28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1164</xdr:rowOff>
    </xdr:from>
    <xdr:to>
      <xdr:col>68</xdr:col>
      <xdr:colOff>123825</xdr:colOff>
      <xdr:row>28</xdr:row>
      <xdr:rowOff>102764</xdr:rowOff>
    </xdr:to>
    <xdr:sp macro="" textlink="">
      <xdr:nvSpPr>
        <xdr:cNvPr id="157" name="楕円 156">
          <a:extLst>
            <a:ext uri="{FF2B5EF4-FFF2-40B4-BE49-F238E27FC236}">
              <a16:creationId xmlns:a16="http://schemas.microsoft.com/office/drawing/2014/main" id="{B257CD8F-01FB-435A-8027-8A605F0B2046}"/>
            </a:ext>
          </a:extLst>
        </xdr:cNvPr>
        <xdr:cNvSpPr/>
      </xdr:nvSpPr>
      <xdr:spPr>
        <a:xfrm>
          <a:off x="11960225" y="535421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44767</xdr:rowOff>
    </xdr:from>
    <xdr:to>
      <xdr:col>72</xdr:col>
      <xdr:colOff>73025</xdr:colOff>
      <xdr:row>28</xdr:row>
      <xdr:rowOff>51964</xdr:rowOff>
    </xdr:to>
    <xdr:cxnSp macro="">
      <xdr:nvCxnSpPr>
        <xdr:cNvPr id="158" name="直線コネクタ 157">
          <a:extLst>
            <a:ext uri="{FF2B5EF4-FFF2-40B4-BE49-F238E27FC236}">
              <a16:creationId xmlns:a16="http://schemas.microsoft.com/office/drawing/2014/main" id="{C3B616BC-8D7E-45F0-98F8-0A857CB1447E}"/>
            </a:ext>
          </a:extLst>
        </xdr:cNvPr>
        <xdr:cNvCxnSpPr/>
      </xdr:nvCxnSpPr>
      <xdr:spPr>
        <a:xfrm flipV="1">
          <a:off x="12007850" y="5400992"/>
          <a:ext cx="685800" cy="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26472</xdr:rowOff>
    </xdr:from>
    <xdr:to>
      <xdr:col>64</xdr:col>
      <xdr:colOff>123825</xdr:colOff>
      <xdr:row>28</xdr:row>
      <xdr:rowOff>128072</xdr:rowOff>
    </xdr:to>
    <xdr:sp macro="" textlink="">
      <xdr:nvSpPr>
        <xdr:cNvPr id="159" name="楕円 158">
          <a:extLst>
            <a:ext uri="{FF2B5EF4-FFF2-40B4-BE49-F238E27FC236}">
              <a16:creationId xmlns:a16="http://schemas.microsoft.com/office/drawing/2014/main" id="{FDC94900-4582-4BC6-8A9F-29294293E28C}"/>
            </a:ext>
          </a:extLst>
        </xdr:cNvPr>
        <xdr:cNvSpPr/>
      </xdr:nvSpPr>
      <xdr:spPr>
        <a:xfrm>
          <a:off x="11274425" y="538269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51964</xdr:rowOff>
    </xdr:from>
    <xdr:to>
      <xdr:col>68</xdr:col>
      <xdr:colOff>73025</xdr:colOff>
      <xdr:row>28</xdr:row>
      <xdr:rowOff>77272</xdr:rowOff>
    </xdr:to>
    <xdr:cxnSp macro="">
      <xdr:nvCxnSpPr>
        <xdr:cNvPr id="160" name="直線コネクタ 159">
          <a:extLst>
            <a:ext uri="{FF2B5EF4-FFF2-40B4-BE49-F238E27FC236}">
              <a16:creationId xmlns:a16="http://schemas.microsoft.com/office/drawing/2014/main" id="{683FC13E-64A7-4DD9-A3FA-A4B209459A6D}"/>
            </a:ext>
          </a:extLst>
        </xdr:cNvPr>
        <xdr:cNvCxnSpPr/>
      </xdr:nvCxnSpPr>
      <xdr:spPr>
        <a:xfrm flipV="1">
          <a:off x="11322050" y="5401839"/>
          <a:ext cx="685800" cy="28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130224</xdr:rowOff>
    </xdr:from>
    <xdr:to>
      <xdr:col>60</xdr:col>
      <xdr:colOff>123825</xdr:colOff>
      <xdr:row>29</xdr:row>
      <xdr:rowOff>60374</xdr:rowOff>
    </xdr:to>
    <xdr:sp macro="" textlink="">
      <xdr:nvSpPr>
        <xdr:cNvPr id="161" name="楕円 160">
          <a:extLst>
            <a:ext uri="{FF2B5EF4-FFF2-40B4-BE49-F238E27FC236}">
              <a16:creationId xmlns:a16="http://schemas.microsoft.com/office/drawing/2014/main" id="{23F91CD4-2432-4A55-951E-519195C6EDA1}"/>
            </a:ext>
          </a:extLst>
        </xdr:cNvPr>
        <xdr:cNvSpPr/>
      </xdr:nvSpPr>
      <xdr:spPr>
        <a:xfrm>
          <a:off x="10588625" y="548327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77272</xdr:rowOff>
    </xdr:from>
    <xdr:to>
      <xdr:col>64</xdr:col>
      <xdr:colOff>73025</xdr:colOff>
      <xdr:row>29</xdr:row>
      <xdr:rowOff>9574</xdr:rowOff>
    </xdr:to>
    <xdr:cxnSp macro="">
      <xdr:nvCxnSpPr>
        <xdr:cNvPr id="162" name="直線コネクタ 161">
          <a:extLst>
            <a:ext uri="{FF2B5EF4-FFF2-40B4-BE49-F238E27FC236}">
              <a16:creationId xmlns:a16="http://schemas.microsoft.com/office/drawing/2014/main" id="{8DF179B3-BAE2-45D7-B489-5E5AAA1BF84C}"/>
            </a:ext>
          </a:extLst>
        </xdr:cNvPr>
        <xdr:cNvCxnSpPr/>
      </xdr:nvCxnSpPr>
      <xdr:spPr>
        <a:xfrm flipV="1">
          <a:off x="10636250" y="5430322"/>
          <a:ext cx="685800" cy="91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72562</xdr:rowOff>
    </xdr:from>
    <xdr:ext cx="469744" cy="259045"/>
    <xdr:sp macro="" textlink="">
      <xdr:nvSpPr>
        <xdr:cNvPr id="163" name="n_1aveValue債務償還比率">
          <a:extLst>
            <a:ext uri="{FF2B5EF4-FFF2-40B4-BE49-F238E27FC236}">
              <a16:creationId xmlns:a16="http://schemas.microsoft.com/office/drawing/2014/main" id="{FB882431-F68C-4C87-BFF0-B04A9116431C}"/>
            </a:ext>
          </a:extLst>
        </xdr:cNvPr>
        <xdr:cNvSpPr txBox="1"/>
      </xdr:nvSpPr>
      <xdr:spPr>
        <a:xfrm>
          <a:off x="12465127" y="574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78679</xdr:rowOff>
    </xdr:from>
    <xdr:ext cx="469744" cy="259045"/>
    <xdr:sp macro="" textlink="">
      <xdr:nvSpPr>
        <xdr:cNvPr id="164" name="n_2aveValue債務償還比率">
          <a:extLst>
            <a:ext uri="{FF2B5EF4-FFF2-40B4-BE49-F238E27FC236}">
              <a16:creationId xmlns:a16="http://schemas.microsoft.com/office/drawing/2014/main" id="{FA08FAB2-73A0-4B75-834D-B31AC54EBD94}"/>
            </a:ext>
          </a:extLst>
        </xdr:cNvPr>
        <xdr:cNvSpPr txBox="1"/>
      </xdr:nvSpPr>
      <xdr:spPr>
        <a:xfrm>
          <a:off x="11788852" y="5755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76040</xdr:rowOff>
    </xdr:from>
    <xdr:ext cx="469744" cy="259045"/>
    <xdr:sp macro="" textlink="">
      <xdr:nvSpPr>
        <xdr:cNvPr id="165" name="n_3aveValue債務償還比率">
          <a:extLst>
            <a:ext uri="{FF2B5EF4-FFF2-40B4-BE49-F238E27FC236}">
              <a16:creationId xmlns:a16="http://schemas.microsoft.com/office/drawing/2014/main" id="{0757B697-E4BF-4600-8C93-29930FFE2C6C}"/>
            </a:ext>
          </a:extLst>
        </xdr:cNvPr>
        <xdr:cNvSpPr txBox="1"/>
      </xdr:nvSpPr>
      <xdr:spPr>
        <a:xfrm>
          <a:off x="11103052" y="5752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37009</xdr:rowOff>
    </xdr:from>
    <xdr:ext cx="469744" cy="259045"/>
    <xdr:sp macro="" textlink="">
      <xdr:nvSpPr>
        <xdr:cNvPr id="166" name="n_4aveValue債務償還比率">
          <a:extLst>
            <a:ext uri="{FF2B5EF4-FFF2-40B4-BE49-F238E27FC236}">
              <a16:creationId xmlns:a16="http://schemas.microsoft.com/office/drawing/2014/main" id="{4519F642-ED7C-4055-B615-90CD36CADA51}"/>
            </a:ext>
          </a:extLst>
        </xdr:cNvPr>
        <xdr:cNvSpPr txBox="1"/>
      </xdr:nvSpPr>
      <xdr:spPr>
        <a:xfrm>
          <a:off x="10417252" y="5875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112094</xdr:rowOff>
    </xdr:from>
    <xdr:ext cx="469744" cy="259045"/>
    <xdr:sp macro="" textlink="">
      <xdr:nvSpPr>
        <xdr:cNvPr id="167" name="n_1mainValue債務償還比率">
          <a:extLst>
            <a:ext uri="{FF2B5EF4-FFF2-40B4-BE49-F238E27FC236}">
              <a16:creationId xmlns:a16="http://schemas.microsoft.com/office/drawing/2014/main" id="{03DBCE29-F14C-4BDF-AA59-A71F456C0780}"/>
            </a:ext>
          </a:extLst>
        </xdr:cNvPr>
        <xdr:cNvSpPr txBox="1"/>
      </xdr:nvSpPr>
      <xdr:spPr>
        <a:xfrm>
          <a:off x="12465127" y="5141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119291</xdr:rowOff>
    </xdr:from>
    <xdr:ext cx="469744" cy="259045"/>
    <xdr:sp macro="" textlink="">
      <xdr:nvSpPr>
        <xdr:cNvPr id="168" name="n_2mainValue債務償還比率">
          <a:extLst>
            <a:ext uri="{FF2B5EF4-FFF2-40B4-BE49-F238E27FC236}">
              <a16:creationId xmlns:a16="http://schemas.microsoft.com/office/drawing/2014/main" id="{BD2C78E4-06DE-48EC-A255-D2BD0CF39A10}"/>
            </a:ext>
          </a:extLst>
        </xdr:cNvPr>
        <xdr:cNvSpPr txBox="1"/>
      </xdr:nvSpPr>
      <xdr:spPr>
        <a:xfrm>
          <a:off x="11788852" y="5151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144599</xdr:rowOff>
    </xdr:from>
    <xdr:ext cx="469744" cy="259045"/>
    <xdr:sp macro="" textlink="">
      <xdr:nvSpPr>
        <xdr:cNvPr id="169" name="n_3mainValue債務償還比率">
          <a:extLst>
            <a:ext uri="{FF2B5EF4-FFF2-40B4-BE49-F238E27FC236}">
              <a16:creationId xmlns:a16="http://schemas.microsoft.com/office/drawing/2014/main" id="{3AB54F75-6F7A-465C-A037-6381D7061405}"/>
            </a:ext>
          </a:extLst>
        </xdr:cNvPr>
        <xdr:cNvSpPr txBox="1"/>
      </xdr:nvSpPr>
      <xdr:spPr>
        <a:xfrm>
          <a:off x="11103052" y="5170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76901</xdr:rowOff>
    </xdr:from>
    <xdr:ext cx="469744" cy="259045"/>
    <xdr:sp macro="" textlink="">
      <xdr:nvSpPr>
        <xdr:cNvPr id="170" name="n_4mainValue債務償還比率">
          <a:extLst>
            <a:ext uri="{FF2B5EF4-FFF2-40B4-BE49-F238E27FC236}">
              <a16:creationId xmlns:a16="http://schemas.microsoft.com/office/drawing/2014/main" id="{EE41E41C-F2CA-44DE-BA97-B2B215B852B8}"/>
            </a:ext>
          </a:extLst>
        </xdr:cNvPr>
        <xdr:cNvSpPr txBox="1"/>
      </xdr:nvSpPr>
      <xdr:spPr>
        <a:xfrm>
          <a:off x="10417252" y="5268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8E30E150-C2C8-46F9-B3A2-1FDF966C2D6A}"/>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A513E967-15A6-4B3F-9061-C7C59FBECBB1}"/>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D93866E7-7970-4F0E-A96C-FAEE57B84DE5}"/>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1959D1B1-D758-43CD-8A5B-83945C848AA9}"/>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54EA9625-5B4C-40E8-8E0C-28EA019DDD38}"/>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C0FC2AEF-CE3B-4C55-8B50-E34EE63759A4}"/>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F6FBF62-52DD-40DE-B54B-A19C41DB296C}"/>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03E7A3B-1176-49B7-AA42-4D68F7B0D068}"/>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B294ECE-0272-4965-9868-2D620162FF03}"/>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8CC3C33-36FB-4A06-9594-D4108C5804EE}"/>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愛媛県宇和島市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F22ED6A-E169-4012-B503-39044BC2B188}"/>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7EF9B09-3A31-410A-821A-A7E9A3F9EC6C}"/>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064A583-176F-4998-91D8-42CC9739A195}"/>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E97D26F-399A-44A6-AB5C-11599A7A44DC}"/>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ECED4AD-17EE-4E77-8470-9D0894447252}"/>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2AC3477-80DC-41AE-BC1C-1DC33A65A180}"/>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66,981
66,275
468.16
52,749,715
49,498,567
2,461,030
25,608,016
30,924,718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C8F417A-C473-4C96-B628-6879DDEA5CB2}"/>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B6BBAE2-ED53-4296-9E55-0D7B8C02E1F2}"/>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6DC6A23-4FB7-4D86-9D91-5F872146608D}"/>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038FD26-E5A8-44AF-9F23-DFDBE5AFA030}"/>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CC406D5-3538-4DDD-B9AB-EB4EF0E816E4}"/>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C6A7201B-34C8-4D46-98E7-2902800DA04E}"/>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AC6115B-7511-43B8-BE22-EB0AFD1D5A74}"/>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C6C163F-8CBD-40FC-812D-8F6D8493FD34}"/>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C53C72B-E2D8-43C3-9C85-35058F2362BE}"/>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92FA3C4-DC03-49C7-9F64-1137F4BF92A0}"/>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E99C024-B67D-4DF2-863A-C23E04774367}"/>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1BAED15-D7B2-4E9D-903D-44EE33FFB2BE}"/>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22963D1-7E76-428D-9793-A45551611E0E}"/>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0F0AB56-85B6-490A-A2A8-A765FACB4795}"/>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AD6C7AB-97A2-4D2B-A69C-39FA8F9A86CE}"/>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64989C5-1B0F-40CD-BBEC-49E0383B4B51}"/>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3937ED8-36D6-4767-9565-338E4DB88E63}"/>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B4EA14C-CFD9-4069-9A67-8A1AB8A0C339}"/>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3B6746E-E88E-464C-815E-FBEFC5E7E173}"/>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78C9FF3-0B28-4E1A-9B28-9A4D7A24BFBB}"/>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D99AFB4-2218-44C0-8B7C-30E4E23A2B80}"/>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5BBA9C0-A826-4552-8E8B-B59FA2C90914}"/>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7774182-BDA9-4A49-B22C-44B9A119D649}"/>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41BDD2A-DBF1-47A5-A915-295F11AC008C}"/>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2A7AEAC-AEBF-44B9-84CF-9C740F3D8666}"/>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5DD8144-E042-4253-8FC9-00BF812A54D3}"/>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893EBBC-332F-4ADA-B5C9-C14A40714FF9}"/>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10E6A38-D1EB-4780-BF58-4EF9FAD4AB70}"/>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F813788-D20B-43D0-B7FC-C518D224A07A}"/>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46D43BF-50DC-4AA3-84DF-B81568CFF173}"/>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8EB7D34-F958-4067-AA74-AA62E3283FA9}"/>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9EE9B7A-A0D0-4709-9561-69E921E10265}"/>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CDCDE3FE-32C6-4E0D-9377-C3E8F65F5893}"/>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F88808AC-AAFB-4E83-A855-3AE755C263D8}"/>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5E7954C5-773E-45AD-9B6D-075AC6BBE9BD}"/>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F2B700C7-0FC6-4430-9D3F-99E5FC6D11C9}"/>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E5FFF41F-292F-4B4F-AB87-8EE908FB41FC}"/>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3FF994A8-CEE1-4889-A717-B141AA88F550}"/>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37646E47-1528-4D7A-87DB-8F65D4539C5A}"/>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99762510-B1A6-470B-A7A2-3FDC8F3331C8}"/>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C4FDA3D1-3055-4BD8-9737-953E5DB906D5}"/>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4982DB9A-88F5-4639-8934-A5B90F860469}"/>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3D27F70-2556-46CB-B06C-8F1DFD5163FE}"/>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804BD16A-B665-4E0D-A0C0-E784565D7B48}"/>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764DCFAC-7CE6-443D-9ED9-2A3F8B067470}"/>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34290</xdr:rowOff>
    </xdr:from>
    <xdr:to>
      <xdr:col>24</xdr:col>
      <xdr:colOff>62865</xdr:colOff>
      <xdr:row>40</xdr:row>
      <xdr:rowOff>100965</xdr:rowOff>
    </xdr:to>
    <xdr:cxnSp macro="">
      <xdr:nvCxnSpPr>
        <xdr:cNvPr id="57" name="直線コネクタ 56">
          <a:extLst>
            <a:ext uri="{FF2B5EF4-FFF2-40B4-BE49-F238E27FC236}">
              <a16:creationId xmlns:a16="http://schemas.microsoft.com/office/drawing/2014/main" id="{B352563D-54C0-44F3-85CC-9DD5122D1375}"/>
            </a:ext>
          </a:extLst>
        </xdr:cNvPr>
        <xdr:cNvCxnSpPr/>
      </xdr:nvCxnSpPr>
      <xdr:spPr>
        <a:xfrm flipV="1">
          <a:off x="4180840" y="5546090"/>
          <a:ext cx="0" cy="1044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104792</xdr:rowOff>
    </xdr:from>
    <xdr:ext cx="405111" cy="259045"/>
    <xdr:sp macro="" textlink="">
      <xdr:nvSpPr>
        <xdr:cNvPr id="58" name="【道路】&#10;有形固定資産減価償却率最小値テキスト">
          <a:extLst>
            <a:ext uri="{FF2B5EF4-FFF2-40B4-BE49-F238E27FC236}">
              <a16:creationId xmlns:a16="http://schemas.microsoft.com/office/drawing/2014/main" id="{A6B30D2E-1307-40E4-B686-1DEA97418C7F}"/>
            </a:ext>
          </a:extLst>
        </xdr:cNvPr>
        <xdr:cNvSpPr txBox="1"/>
      </xdr:nvSpPr>
      <xdr:spPr>
        <a:xfrm>
          <a:off x="4219575" y="6588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100965</xdr:rowOff>
    </xdr:from>
    <xdr:to>
      <xdr:col>24</xdr:col>
      <xdr:colOff>152400</xdr:colOff>
      <xdr:row>40</xdr:row>
      <xdr:rowOff>100965</xdr:rowOff>
    </xdr:to>
    <xdr:cxnSp macro="">
      <xdr:nvCxnSpPr>
        <xdr:cNvPr id="59" name="直線コネクタ 58">
          <a:extLst>
            <a:ext uri="{FF2B5EF4-FFF2-40B4-BE49-F238E27FC236}">
              <a16:creationId xmlns:a16="http://schemas.microsoft.com/office/drawing/2014/main" id="{90127D23-06FB-4A62-B74A-7DB693D9E538}"/>
            </a:ext>
          </a:extLst>
        </xdr:cNvPr>
        <xdr:cNvCxnSpPr/>
      </xdr:nvCxnSpPr>
      <xdr:spPr>
        <a:xfrm>
          <a:off x="4105275" y="65906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152417</xdr:rowOff>
    </xdr:from>
    <xdr:ext cx="405111" cy="259045"/>
    <xdr:sp macro="" textlink="">
      <xdr:nvSpPr>
        <xdr:cNvPr id="60" name="【道路】&#10;有形固定資産減価償却率最大値テキスト">
          <a:extLst>
            <a:ext uri="{FF2B5EF4-FFF2-40B4-BE49-F238E27FC236}">
              <a16:creationId xmlns:a16="http://schemas.microsoft.com/office/drawing/2014/main" id="{4E9B2199-D84B-41FD-B61B-1BF7AAB1EB21}"/>
            </a:ext>
          </a:extLst>
        </xdr:cNvPr>
        <xdr:cNvSpPr txBox="1"/>
      </xdr:nvSpPr>
      <xdr:spPr>
        <a:xfrm>
          <a:off x="4219575" y="5343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34290</xdr:rowOff>
    </xdr:from>
    <xdr:to>
      <xdr:col>24</xdr:col>
      <xdr:colOff>152400</xdr:colOff>
      <xdr:row>34</xdr:row>
      <xdr:rowOff>34290</xdr:rowOff>
    </xdr:to>
    <xdr:cxnSp macro="">
      <xdr:nvCxnSpPr>
        <xdr:cNvPr id="61" name="直線コネクタ 60">
          <a:extLst>
            <a:ext uri="{FF2B5EF4-FFF2-40B4-BE49-F238E27FC236}">
              <a16:creationId xmlns:a16="http://schemas.microsoft.com/office/drawing/2014/main" id="{7EC06C41-0DD5-44D5-9429-61A27CE37E4C}"/>
            </a:ext>
          </a:extLst>
        </xdr:cNvPr>
        <xdr:cNvCxnSpPr/>
      </xdr:nvCxnSpPr>
      <xdr:spPr>
        <a:xfrm>
          <a:off x="4105275" y="55460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80662</xdr:rowOff>
    </xdr:from>
    <xdr:ext cx="405111" cy="259045"/>
    <xdr:sp macro="" textlink="">
      <xdr:nvSpPr>
        <xdr:cNvPr id="62" name="【道路】&#10;有形固定資産減価償却率平均値テキスト">
          <a:extLst>
            <a:ext uri="{FF2B5EF4-FFF2-40B4-BE49-F238E27FC236}">
              <a16:creationId xmlns:a16="http://schemas.microsoft.com/office/drawing/2014/main" id="{7353C8A0-553D-4ADC-968B-15D26D3CFDF4}"/>
            </a:ext>
          </a:extLst>
        </xdr:cNvPr>
        <xdr:cNvSpPr txBox="1"/>
      </xdr:nvSpPr>
      <xdr:spPr>
        <a:xfrm>
          <a:off x="4219575" y="60845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57785</xdr:rowOff>
    </xdr:from>
    <xdr:to>
      <xdr:col>24</xdr:col>
      <xdr:colOff>114300</xdr:colOff>
      <xdr:row>38</xdr:row>
      <xdr:rowOff>159385</xdr:rowOff>
    </xdr:to>
    <xdr:sp macro="" textlink="">
      <xdr:nvSpPr>
        <xdr:cNvPr id="63" name="フローチャート: 判断 62">
          <a:extLst>
            <a:ext uri="{FF2B5EF4-FFF2-40B4-BE49-F238E27FC236}">
              <a16:creationId xmlns:a16="http://schemas.microsoft.com/office/drawing/2014/main" id="{2F750FF6-1A03-40E3-9341-795A4FC8910F}"/>
            </a:ext>
          </a:extLst>
        </xdr:cNvPr>
        <xdr:cNvSpPr/>
      </xdr:nvSpPr>
      <xdr:spPr>
        <a:xfrm>
          <a:off x="4124325" y="622046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29210</xdr:rowOff>
    </xdr:from>
    <xdr:to>
      <xdr:col>20</xdr:col>
      <xdr:colOff>38100</xdr:colOff>
      <xdr:row>38</xdr:row>
      <xdr:rowOff>130810</xdr:rowOff>
    </xdr:to>
    <xdr:sp macro="" textlink="">
      <xdr:nvSpPr>
        <xdr:cNvPr id="64" name="フローチャート: 判断 63">
          <a:extLst>
            <a:ext uri="{FF2B5EF4-FFF2-40B4-BE49-F238E27FC236}">
              <a16:creationId xmlns:a16="http://schemas.microsoft.com/office/drawing/2014/main" id="{BA3811A9-41A5-472B-9FA2-174CBC848A2F}"/>
            </a:ext>
          </a:extLst>
        </xdr:cNvPr>
        <xdr:cNvSpPr/>
      </xdr:nvSpPr>
      <xdr:spPr>
        <a:xfrm>
          <a:off x="3381375" y="618871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164465</xdr:rowOff>
    </xdr:from>
    <xdr:to>
      <xdr:col>15</xdr:col>
      <xdr:colOff>101600</xdr:colOff>
      <xdr:row>38</xdr:row>
      <xdr:rowOff>94615</xdr:rowOff>
    </xdr:to>
    <xdr:sp macro="" textlink="">
      <xdr:nvSpPr>
        <xdr:cNvPr id="65" name="フローチャート: 判断 64">
          <a:extLst>
            <a:ext uri="{FF2B5EF4-FFF2-40B4-BE49-F238E27FC236}">
              <a16:creationId xmlns:a16="http://schemas.microsoft.com/office/drawing/2014/main" id="{989B03EC-A54B-4312-9C26-7E1B36D59E3F}"/>
            </a:ext>
          </a:extLst>
        </xdr:cNvPr>
        <xdr:cNvSpPr/>
      </xdr:nvSpPr>
      <xdr:spPr>
        <a:xfrm>
          <a:off x="2571750" y="616204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132080</xdr:rowOff>
    </xdr:from>
    <xdr:to>
      <xdr:col>10</xdr:col>
      <xdr:colOff>165100</xdr:colOff>
      <xdr:row>38</xdr:row>
      <xdr:rowOff>62230</xdr:rowOff>
    </xdr:to>
    <xdr:sp macro="" textlink="">
      <xdr:nvSpPr>
        <xdr:cNvPr id="66" name="フローチャート: 判断 65">
          <a:extLst>
            <a:ext uri="{FF2B5EF4-FFF2-40B4-BE49-F238E27FC236}">
              <a16:creationId xmlns:a16="http://schemas.microsoft.com/office/drawing/2014/main" id="{B9B3C9EB-4910-470F-85A5-8E3B09FCAA43}"/>
            </a:ext>
          </a:extLst>
        </xdr:cNvPr>
        <xdr:cNvSpPr/>
      </xdr:nvSpPr>
      <xdr:spPr>
        <a:xfrm>
          <a:off x="1781175" y="61328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151130</xdr:rowOff>
    </xdr:from>
    <xdr:to>
      <xdr:col>6</xdr:col>
      <xdr:colOff>38100</xdr:colOff>
      <xdr:row>38</xdr:row>
      <xdr:rowOff>81280</xdr:rowOff>
    </xdr:to>
    <xdr:sp macro="" textlink="">
      <xdr:nvSpPr>
        <xdr:cNvPr id="67" name="フローチャート: 判断 66">
          <a:extLst>
            <a:ext uri="{FF2B5EF4-FFF2-40B4-BE49-F238E27FC236}">
              <a16:creationId xmlns:a16="http://schemas.microsoft.com/office/drawing/2014/main" id="{2ACBA60B-9DF4-4E2B-9789-77C291AFAA43}"/>
            </a:ext>
          </a:extLst>
        </xdr:cNvPr>
        <xdr:cNvSpPr/>
      </xdr:nvSpPr>
      <xdr:spPr>
        <a:xfrm>
          <a:off x="981075" y="615188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864E238-0FA9-4AC8-AB59-FA9371256B38}"/>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1CAA902-D8F1-432B-B4E4-4AEF914A93F9}"/>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FCF695B-0826-40AC-B5F0-F1932BEF6CA4}"/>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BC8536F-6651-4A74-9E82-4519EA3A83FD}"/>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417D151-F100-4BE5-91DA-5E218E0C214B}"/>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67310</xdr:rowOff>
    </xdr:from>
    <xdr:to>
      <xdr:col>24</xdr:col>
      <xdr:colOff>114300</xdr:colOff>
      <xdr:row>38</xdr:row>
      <xdr:rowOff>168910</xdr:rowOff>
    </xdr:to>
    <xdr:sp macro="" textlink="">
      <xdr:nvSpPr>
        <xdr:cNvPr id="73" name="楕円 72">
          <a:extLst>
            <a:ext uri="{FF2B5EF4-FFF2-40B4-BE49-F238E27FC236}">
              <a16:creationId xmlns:a16="http://schemas.microsoft.com/office/drawing/2014/main" id="{90DEC48A-820C-4D07-BE64-7D3D79F4378D}"/>
            </a:ext>
          </a:extLst>
        </xdr:cNvPr>
        <xdr:cNvSpPr/>
      </xdr:nvSpPr>
      <xdr:spPr>
        <a:xfrm>
          <a:off x="4124325" y="622681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45737</xdr:rowOff>
    </xdr:from>
    <xdr:ext cx="405111" cy="259045"/>
    <xdr:sp macro="" textlink="">
      <xdr:nvSpPr>
        <xdr:cNvPr id="74" name="【道路】&#10;有形固定資産減価償却率該当値テキスト">
          <a:extLst>
            <a:ext uri="{FF2B5EF4-FFF2-40B4-BE49-F238E27FC236}">
              <a16:creationId xmlns:a16="http://schemas.microsoft.com/office/drawing/2014/main" id="{45A241DA-3212-4DF9-BFA0-A23D82B0374A}"/>
            </a:ext>
          </a:extLst>
        </xdr:cNvPr>
        <xdr:cNvSpPr txBox="1"/>
      </xdr:nvSpPr>
      <xdr:spPr>
        <a:xfrm>
          <a:off x="4219575" y="6211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31115</xdr:rowOff>
    </xdr:from>
    <xdr:to>
      <xdr:col>20</xdr:col>
      <xdr:colOff>38100</xdr:colOff>
      <xdr:row>38</xdr:row>
      <xdr:rowOff>132715</xdr:rowOff>
    </xdr:to>
    <xdr:sp macro="" textlink="">
      <xdr:nvSpPr>
        <xdr:cNvPr id="75" name="楕円 74">
          <a:extLst>
            <a:ext uri="{FF2B5EF4-FFF2-40B4-BE49-F238E27FC236}">
              <a16:creationId xmlns:a16="http://schemas.microsoft.com/office/drawing/2014/main" id="{BB215D62-7377-4B3F-8E61-C1F91E400EE5}"/>
            </a:ext>
          </a:extLst>
        </xdr:cNvPr>
        <xdr:cNvSpPr/>
      </xdr:nvSpPr>
      <xdr:spPr>
        <a:xfrm>
          <a:off x="3381375" y="619061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81915</xdr:rowOff>
    </xdr:from>
    <xdr:to>
      <xdr:col>24</xdr:col>
      <xdr:colOff>63500</xdr:colOff>
      <xdr:row>38</xdr:row>
      <xdr:rowOff>118110</xdr:rowOff>
    </xdr:to>
    <xdr:cxnSp macro="">
      <xdr:nvCxnSpPr>
        <xdr:cNvPr id="76" name="直線コネクタ 75">
          <a:extLst>
            <a:ext uri="{FF2B5EF4-FFF2-40B4-BE49-F238E27FC236}">
              <a16:creationId xmlns:a16="http://schemas.microsoft.com/office/drawing/2014/main" id="{46BA332C-4E7C-4579-B150-31253103AA07}"/>
            </a:ext>
          </a:extLst>
        </xdr:cNvPr>
        <xdr:cNvCxnSpPr/>
      </xdr:nvCxnSpPr>
      <xdr:spPr>
        <a:xfrm>
          <a:off x="3429000" y="6247765"/>
          <a:ext cx="752475"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164465</xdr:rowOff>
    </xdr:from>
    <xdr:to>
      <xdr:col>15</xdr:col>
      <xdr:colOff>101600</xdr:colOff>
      <xdr:row>38</xdr:row>
      <xdr:rowOff>94615</xdr:rowOff>
    </xdr:to>
    <xdr:sp macro="" textlink="">
      <xdr:nvSpPr>
        <xdr:cNvPr id="77" name="楕円 76">
          <a:extLst>
            <a:ext uri="{FF2B5EF4-FFF2-40B4-BE49-F238E27FC236}">
              <a16:creationId xmlns:a16="http://schemas.microsoft.com/office/drawing/2014/main" id="{FF999422-07DA-405D-9B08-873E9639ED22}"/>
            </a:ext>
          </a:extLst>
        </xdr:cNvPr>
        <xdr:cNvSpPr/>
      </xdr:nvSpPr>
      <xdr:spPr>
        <a:xfrm>
          <a:off x="2571750" y="616204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43815</xdr:rowOff>
    </xdr:from>
    <xdr:to>
      <xdr:col>19</xdr:col>
      <xdr:colOff>177800</xdr:colOff>
      <xdr:row>38</xdr:row>
      <xdr:rowOff>81915</xdr:rowOff>
    </xdr:to>
    <xdr:cxnSp macro="">
      <xdr:nvCxnSpPr>
        <xdr:cNvPr id="78" name="直線コネクタ 77">
          <a:extLst>
            <a:ext uri="{FF2B5EF4-FFF2-40B4-BE49-F238E27FC236}">
              <a16:creationId xmlns:a16="http://schemas.microsoft.com/office/drawing/2014/main" id="{A49BA780-7F02-47CC-9ABF-5CAAF8014A70}"/>
            </a:ext>
          </a:extLst>
        </xdr:cNvPr>
        <xdr:cNvCxnSpPr/>
      </xdr:nvCxnSpPr>
      <xdr:spPr>
        <a:xfrm>
          <a:off x="2619375" y="6209665"/>
          <a:ext cx="80962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126365</xdr:rowOff>
    </xdr:from>
    <xdr:to>
      <xdr:col>10</xdr:col>
      <xdr:colOff>165100</xdr:colOff>
      <xdr:row>38</xdr:row>
      <xdr:rowOff>56515</xdr:rowOff>
    </xdr:to>
    <xdr:sp macro="" textlink="">
      <xdr:nvSpPr>
        <xdr:cNvPr id="79" name="楕円 78">
          <a:extLst>
            <a:ext uri="{FF2B5EF4-FFF2-40B4-BE49-F238E27FC236}">
              <a16:creationId xmlns:a16="http://schemas.microsoft.com/office/drawing/2014/main" id="{96F10B61-EB71-422D-A5C5-4FC49540761A}"/>
            </a:ext>
          </a:extLst>
        </xdr:cNvPr>
        <xdr:cNvSpPr/>
      </xdr:nvSpPr>
      <xdr:spPr>
        <a:xfrm>
          <a:off x="1781175" y="612394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5715</xdr:rowOff>
    </xdr:from>
    <xdr:to>
      <xdr:col>15</xdr:col>
      <xdr:colOff>50800</xdr:colOff>
      <xdr:row>38</xdr:row>
      <xdr:rowOff>43815</xdr:rowOff>
    </xdr:to>
    <xdr:cxnSp macro="">
      <xdr:nvCxnSpPr>
        <xdr:cNvPr id="80" name="直線コネクタ 79">
          <a:extLst>
            <a:ext uri="{FF2B5EF4-FFF2-40B4-BE49-F238E27FC236}">
              <a16:creationId xmlns:a16="http://schemas.microsoft.com/office/drawing/2014/main" id="{AEC32066-B308-46F4-99A0-3B86D441046C}"/>
            </a:ext>
          </a:extLst>
        </xdr:cNvPr>
        <xdr:cNvCxnSpPr/>
      </xdr:nvCxnSpPr>
      <xdr:spPr>
        <a:xfrm>
          <a:off x="1828800" y="6171565"/>
          <a:ext cx="7905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88265</xdr:rowOff>
    </xdr:from>
    <xdr:to>
      <xdr:col>6</xdr:col>
      <xdr:colOff>38100</xdr:colOff>
      <xdr:row>38</xdr:row>
      <xdr:rowOff>18415</xdr:rowOff>
    </xdr:to>
    <xdr:sp macro="" textlink="">
      <xdr:nvSpPr>
        <xdr:cNvPr id="81" name="楕円 80">
          <a:extLst>
            <a:ext uri="{FF2B5EF4-FFF2-40B4-BE49-F238E27FC236}">
              <a16:creationId xmlns:a16="http://schemas.microsoft.com/office/drawing/2014/main" id="{639D1941-CF20-4BD9-9DC9-FC78FA7BDE7D}"/>
            </a:ext>
          </a:extLst>
        </xdr:cNvPr>
        <xdr:cNvSpPr/>
      </xdr:nvSpPr>
      <xdr:spPr>
        <a:xfrm>
          <a:off x="981075" y="608584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139065</xdr:rowOff>
    </xdr:from>
    <xdr:to>
      <xdr:col>10</xdr:col>
      <xdr:colOff>114300</xdr:colOff>
      <xdr:row>38</xdr:row>
      <xdr:rowOff>5715</xdr:rowOff>
    </xdr:to>
    <xdr:cxnSp macro="">
      <xdr:nvCxnSpPr>
        <xdr:cNvPr id="82" name="直線コネクタ 81">
          <a:extLst>
            <a:ext uri="{FF2B5EF4-FFF2-40B4-BE49-F238E27FC236}">
              <a16:creationId xmlns:a16="http://schemas.microsoft.com/office/drawing/2014/main" id="{3004D839-BCDE-4947-9425-93C1E6F35488}"/>
            </a:ext>
          </a:extLst>
        </xdr:cNvPr>
        <xdr:cNvCxnSpPr/>
      </xdr:nvCxnSpPr>
      <xdr:spPr>
        <a:xfrm>
          <a:off x="1028700" y="6142990"/>
          <a:ext cx="8001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147337</xdr:rowOff>
    </xdr:from>
    <xdr:ext cx="405111" cy="259045"/>
    <xdr:sp macro="" textlink="">
      <xdr:nvSpPr>
        <xdr:cNvPr id="83" name="n_1aveValue【道路】&#10;有形固定資産減価償却率">
          <a:extLst>
            <a:ext uri="{FF2B5EF4-FFF2-40B4-BE49-F238E27FC236}">
              <a16:creationId xmlns:a16="http://schemas.microsoft.com/office/drawing/2014/main" id="{A4FBBDE0-7A6B-4457-9ED3-0D3741A3A3B1}"/>
            </a:ext>
          </a:extLst>
        </xdr:cNvPr>
        <xdr:cNvSpPr txBox="1"/>
      </xdr:nvSpPr>
      <xdr:spPr>
        <a:xfrm>
          <a:off x="3239144" y="5982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85742</xdr:rowOff>
    </xdr:from>
    <xdr:ext cx="405111" cy="259045"/>
    <xdr:sp macro="" textlink="">
      <xdr:nvSpPr>
        <xdr:cNvPr id="84" name="n_2aveValue【道路】&#10;有形固定資産減価償却率">
          <a:extLst>
            <a:ext uri="{FF2B5EF4-FFF2-40B4-BE49-F238E27FC236}">
              <a16:creationId xmlns:a16="http://schemas.microsoft.com/office/drawing/2014/main" id="{DED778FE-C508-4673-BB8A-45DCA5EDF4B1}"/>
            </a:ext>
          </a:extLst>
        </xdr:cNvPr>
        <xdr:cNvSpPr txBox="1"/>
      </xdr:nvSpPr>
      <xdr:spPr>
        <a:xfrm>
          <a:off x="2439044" y="624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53357</xdr:rowOff>
    </xdr:from>
    <xdr:ext cx="405111" cy="259045"/>
    <xdr:sp macro="" textlink="">
      <xdr:nvSpPr>
        <xdr:cNvPr id="85" name="n_3aveValue【道路】&#10;有形固定資産減価償却率">
          <a:extLst>
            <a:ext uri="{FF2B5EF4-FFF2-40B4-BE49-F238E27FC236}">
              <a16:creationId xmlns:a16="http://schemas.microsoft.com/office/drawing/2014/main" id="{39659D6C-9064-4591-9514-521281D5F4C0}"/>
            </a:ext>
          </a:extLst>
        </xdr:cNvPr>
        <xdr:cNvSpPr txBox="1"/>
      </xdr:nvSpPr>
      <xdr:spPr>
        <a:xfrm>
          <a:off x="1648469" y="621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72407</xdr:rowOff>
    </xdr:from>
    <xdr:ext cx="405111" cy="259045"/>
    <xdr:sp macro="" textlink="">
      <xdr:nvSpPr>
        <xdr:cNvPr id="86" name="n_4aveValue【道路】&#10;有形固定資産減価償却率">
          <a:extLst>
            <a:ext uri="{FF2B5EF4-FFF2-40B4-BE49-F238E27FC236}">
              <a16:creationId xmlns:a16="http://schemas.microsoft.com/office/drawing/2014/main" id="{2DE7BD16-D85D-4BC5-98FC-0838FA989816}"/>
            </a:ext>
          </a:extLst>
        </xdr:cNvPr>
        <xdr:cNvSpPr txBox="1"/>
      </xdr:nvSpPr>
      <xdr:spPr>
        <a:xfrm>
          <a:off x="848369" y="623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123842</xdr:rowOff>
    </xdr:from>
    <xdr:ext cx="405111" cy="259045"/>
    <xdr:sp macro="" textlink="">
      <xdr:nvSpPr>
        <xdr:cNvPr id="87" name="n_1mainValue【道路】&#10;有形固定資産減価償却率">
          <a:extLst>
            <a:ext uri="{FF2B5EF4-FFF2-40B4-BE49-F238E27FC236}">
              <a16:creationId xmlns:a16="http://schemas.microsoft.com/office/drawing/2014/main" id="{D21F59E5-9BC1-4FBB-9341-8F19282E5D93}"/>
            </a:ext>
          </a:extLst>
        </xdr:cNvPr>
        <xdr:cNvSpPr txBox="1"/>
      </xdr:nvSpPr>
      <xdr:spPr>
        <a:xfrm>
          <a:off x="3239144" y="628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111142</xdr:rowOff>
    </xdr:from>
    <xdr:ext cx="405111" cy="259045"/>
    <xdr:sp macro="" textlink="">
      <xdr:nvSpPr>
        <xdr:cNvPr id="88" name="n_2mainValue【道路】&#10;有形固定資産減価償却率">
          <a:extLst>
            <a:ext uri="{FF2B5EF4-FFF2-40B4-BE49-F238E27FC236}">
              <a16:creationId xmlns:a16="http://schemas.microsoft.com/office/drawing/2014/main" id="{CAC0B1B6-F6CC-4344-8D37-B0B54AD6D8AA}"/>
            </a:ext>
          </a:extLst>
        </xdr:cNvPr>
        <xdr:cNvSpPr txBox="1"/>
      </xdr:nvSpPr>
      <xdr:spPr>
        <a:xfrm>
          <a:off x="2439044" y="594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73042</xdr:rowOff>
    </xdr:from>
    <xdr:ext cx="405111" cy="259045"/>
    <xdr:sp macro="" textlink="">
      <xdr:nvSpPr>
        <xdr:cNvPr id="89" name="n_3mainValue【道路】&#10;有形固定資産減価償却率">
          <a:extLst>
            <a:ext uri="{FF2B5EF4-FFF2-40B4-BE49-F238E27FC236}">
              <a16:creationId xmlns:a16="http://schemas.microsoft.com/office/drawing/2014/main" id="{B80D2723-22D6-4760-8ABB-93C2D0BEDE2B}"/>
            </a:ext>
          </a:extLst>
        </xdr:cNvPr>
        <xdr:cNvSpPr txBox="1"/>
      </xdr:nvSpPr>
      <xdr:spPr>
        <a:xfrm>
          <a:off x="1648469" y="591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34942</xdr:rowOff>
    </xdr:from>
    <xdr:ext cx="405111" cy="259045"/>
    <xdr:sp macro="" textlink="">
      <xdr:nvSpPr>
        <xdr:cNvPr id="90" name="n_4mainValue【道路】&#10;有形固定資産減価償却率">
          <a:extLst>
            <a:ext uri="{FF2B5EF4-FFF2-40B4-BE49-F238E27FC236}">
              <a16:creationId xmlns:a16="http://schemas.microsoft.com/office/drawing/2014/main" id="{B0B8AE57-11F6-4958-989B-6148D20ECEA4}"/>
            </a:ext>
          </a:extLst>
        </xdr:cNvPr>
        <xdr:cNvSpPr txBox="1"/>
      </xdr:nvSpPr>
      <xdr:spPr>
        <a:xfrm>
          <a:off x="848369" y="587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4ED52017-B1BD-4EB2-96BC-8159BF0BB4B7}"/>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C04D78B6-0897-45A4-9A15-679693E47043}"/>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EA275B9D-E822-41A8-AE34-EA8CBD4A4E6B}"/>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48CE2863-8813-4831-B339-6725C4125A0C}"/>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E1888684-CFF5-453C-A8A4-E5B977390E04}"/>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7F014705-F2FF-43CB-BE39-6AC4A78B7E8E}"/>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C34761A8-DF5A-48AD-AF37-61899B23E34B}"/>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2E0F9E06-D34A-4E8A-BE5A-51BF53EFE220}"/>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599BA28A-83B3-4D22-9BF3-A053E4CD41AA}"/>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15485C8A-54D5-4CB1-9EF8-2C4FB3F681CF}"/>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2AF72489-76D5-4110-B962-EF70ADA54361}"/>
            </a:ext>
          </a:extLst>
        </xdr:cNvPr>
        <xdr:cNvCxnSpPr/>
      </xdr:nvCxnSpPr>
      <xdr:spPr>
        <a:xfrm>
          <a:off x="5953125" y="690290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E9844CFD-0B89-432C-A987-69B2D82AEFF5}"/>
            </a:ext>
          </a:extLst>
        </xdr:cNvPr>
        <xdr:cNvSpPr txBox="1"/>
      </xdr:nvSpPr>
      <xdr:spPr>
        <a:xfrm>
          <a:off x="5527221"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85E8FDCA-6E08-4B4D-B913-CE55919D5C01}"/>
            </a:ext>
          </a:extLst>
        </xdr:cNvPr>
        <xdr:cNvCxnSpPr/>
      </xdr:nvCxnSpPr>
      <xdr:spPr>
        <a:xfrm>
          <a:off x="5953125" y="65922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D2649DE3-DCFE-4393-9A88-51DBC18C4522}"/>
            </a:ext>
          </a:extLst>
        </xdr:cNvPr>
        <xdr:cNvSpPr txBox="1"/>
      </xdr:nvSpPr>
      <xdr:spPr>
        <a:xfrm>
          <a:off x="5478976" y="64658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6B8D0D8C-76D9-43CB-9D92-9A1FC44252AC}"/>
            </a:ext>
          </a:extLst>
        </xdr:cNvPr>
        <xdr:cNvCxnSpPr/>
      </xdr:nvCxnSpPr>
      <xdr:spPr>
        <a:xfrm>
          <a:off x="5953125" y="628468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34DD80A4-51C4-40F0-844D-DB66E8EEC87D}"/>
            </a:ext>
          </a:extLst>
        </xdr:cNvPr>
        <xdr:cNvSpPr txBox="1"/>
      </xdr:nvSpPr>
      <xdr:spPr>
        <a:xfrm>
          <a:off x="5478976" y="61551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F0DB3760-130A-4575-8480-9FBEA2BEAFB2}"/>
            </a:ext>
          </a:extLst>
        </xdr:cNvPr>
        <xdr:cNvCxnSpPr/>
      </xdr:nvCxnSpPr>
      <xdr:spPr>
        <a:xfrm>
          <a:off x="5953125" y="59835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EAA2E8C8-B680-43FD-9914-CF3E8A505A0D}"/>
            </a:ext>
          </a:extLst>
        </xdr:cNvPr>
        <xdr:cNvSpPr txBox="1"/>
      </xdr:nvSpPr>
      <xdr:spPr>
        <a:xfrm>
          <a:off x="5478976" y="583811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1A43AD1C-D837-4402-B8FB-CBEC64418F04}"/>
            </a:ext>
          </a:extLst>
        </xdr:cNvPr>
        <xdr:cNvCxnSpPr/>
      </xdr:nvCxnSpPr>
      <xdr:spPr>
        <a:xfrm>
          <a:off x="5953125" y="567599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A3C161A0-C7CA-42BD-B207-5D80701E2836}"/>
            </a:ext>
          </a:extLst>
        </xdr:cNvPr>
        <xdr:cNvSpPr txBox="1"/>
      </xdr:nvSpPr>
      <xdr:spPr>
        <a:xfrm>
          <a:off x="5478976" y="55274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998B768D-8561-4DFD-ADB9-3E6017BC9A43}"/>
            </a:ext>
          </a:extLst>
        </xdr:cNvPr>
        <xdr:cNvCxnSpPr/>
      </xdr:nvCxnSpPr>
      <xdr:spPr>
        <a:xfrm>
          <a:off x="5953125" y="53557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4284C4D1-447C-420D-A46A-83BBBF735D27}"/>
            </a:ext>
          </a:extLst>
        </xdr:cNvPr>
        <xdr:cNvSpPr txBox="1"/>
      </xdr:nvSpPr>
      <xdr:spPr>
        <a:xfrm>
          <a:off x="5478976" y="521989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CAB88C39-3756-4D80-BD79-54AF9E9F7C45}"/>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D6DA671E-CFA4-4AE2-8EC9-267AA558D161}"/>
            </a:ext>
          </a:extLst>
        </xdr:cNvPr>
        <xdr:cNvSpPr txBox="1"/>
      </xdr:nvSpPr>
      <xdr:spPr>
        <a:xfrm>
          <a:off x="5478976" y="491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DF4FD536-2D8C-40E6-AC77-CB024091FA7D}"/>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82993</xdr:rowOff>
    </xdr:from>
    <xdr:to>
      <xdr:col>54</xdr:col>
      <xdr:colOff>189865</xdr:colOff>
      <xdr:row>41</xdr:row>
      <xdr:rowOff>61831</xdr:rowOff>
    </xdr:to>
    <xdr:cxnSp macro="">
      <xdr:nvCxnSpPr>
        <xdr:cNvPr id="116" name="直線コネクタ 115">
          <a:extLst>
            <a:ext uri="{FF2B5EF4-FFF2-40B4-BE49-F238E27FC236}">
              <a16:creationId xmlns:a16="http://schemas.microsoft.com/office/drawing/2014/main" id="{05955324-6D7A-46D3-ABFF-6EA3546CE7C2}"/>
            </a:ext>
          </a:extLst>
        </xdr:cNvPr>
        <xdr:cNvCxnSpPr/>
      </xdr:nvCxnSpPr>
      <xdr:spPr>
        <a:xfrm flipV="1">
          <a:off x="9429115" y="5277293"/>
          <a:ext cx="0" cy="14361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65658</xdr:rowOff>
    </xdr:from>
    <xdr:ext cx="469744" cy="259045"/>
    <xdr:sp macro="" textlink="">
      <xdr:nvSpPr>
        <xdr:cNvPr id="117" name="【道路】&#10;一人当たり延長最小値テキスト">
          <a:extLst>
            <a:ext uri="{FF2B5EF4-FFF2-40B4-BE49-F238E27FC236}">
              <a16:creationId xmlns:a16="http://schemas.microsoft.com/office/drawing/2014/main" id="{E9BC2175-0707-4251-ADA1-15884B82AE5F}"/>
            </a:ext>
          </a:extLst>
        </xdr:cNvPr>
        <xdr:cNvSpPr txBox="1"/>
      </xdr:nvSpPr>
      <xdr:spPr>
        <a:xfrm>
          <a:off x="9467850" y="6717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61831</xdr:rowOff>
    </xdr:from>
    <xdr:to>
      <xdr:col>55</xdr:col>
      <xdr:colOff>88900</xdr:colOff>
      <xdr:row>41</xdr:row>
      <xdr:rowOff>61831</xdr:rowOff>
    </xdr:to>
    <xdr:cxnSp macro="">
      <xdr:nvCxnSpPr>
        <xdr:cNvPr id="118" name="直線コネクタ 117">
          <a:extLst>
            <a:ext uri="{FF2B5EF4-FFF2-40B4-BE49-F238E27FC236}">
              <a16:creationId xmlns:a16="http://schemas.microsoft.com/office/drawing/2014/main" id="{574DC659-24F3-49A1-85B4-2A0240713B7D}"/>
            </a:ext>
          </a:extLst>
        </xdr:cNvPr>
        <xdr:cNvCxnSpPr/>
      </xdr:nvCxnSpPr>
      <xdr:spPr>
        <a:xfrm>
          <a:off x="9363075" y="671345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29670</xdr:rowOff>
    </xdr:from>
    <xdr:ext cx="534377" cy="259045"/>
    <xdr:sp macro="" textlink="">
      <xdr:nvSpPr>
        <xdr:cNvPr id="119" name="【道路】&#10;一人当たり延長最大値テキスト">
          <a:extLst>
            <a:ext uri="{FF2B5EF4-FFF2-40B4-BE49-F238E27FC236}">
              <a16:creationId xmlns:a16="http://schemas.microsoft.com/office/drawing/2014/main" id="{5CB34064-2225-4460-861F-4D19C11550E3}"/>
            </a:ext>
          </a:extLst>
        </xdr:cNvPr>
        <xdr:cNvSpPr txBox="1"/>
      </xdr:nvSpPr>
      <xdr:spPr>
        <a:xfrm>
          <a:off x="9467850" y="5055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82993</xdr:rowOff>
    </xdr:from>
    <xdr:to>
      <xdr:col>55</xdr:col>
      <xdr:colOff>88900</xdr:colOff>
      <xdr:row>32</xdr:row>
      <xdr:rowOff>82993</xdr:rowOff>
    </xdr:to>
    <xdr:cxnSp macro="">
      <xdr:nvCxnSpPr>
        <xdr:cNvPr id="120" name="直線コネクタ 119">
          <a:extLst>
            <a:ext uri="{FF2B5EF4-FFF2-40B4-BE49-F238E27FC236}">
              <a16:creationId xmlns:a16="http://schemas.microsoft.com/office/drawing/2014/main" id="{72B24613-11D5-41FB-91F4-EB3DD48FEEF0}"/>
            </a:ext>
          </a:extLst>
        </xdr:cNvPr>
        <xdr:cNvCxnSpPr/>
      </xdr:nvCxnSpPr>
      <xdr:spPr>
        <a:xfrm>
          <a:off x="9363075" y="527729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36</xdr:row>
      <xdr:rowOff>123454</xdr:rowOff>
    </xdr:from>
    <xdr:ext cx="534377" cy="259045"/>
    <xdr:sp macro="" textlink="">
      <xdr:nvSpPr>
        <xdr:cNvPr id="121" name="【道路】&#10;一人当たり延長平均値テキスト">
          <a:extLst>
            <a:ext uri="{FF2B5EF4-FFF2-40B4-BE49-F238E27FC236}">
              <a16:creationId xmlns:a16="http://schemas.microsoft.com/office/drawing/2014/main" id="{FF6EDADD-DDA3-4FC2-9BD8-4D7C1941B8ED}"/>
            </a:ext>
          </a:extLst>
        </xdr:cNvPr>
        <xdr:cNvSpPr txBox="1"/>
      </xdr:nvSpPr>
      <xdr:spPr>
        <a:xfrm>
          <a:off x="9467850" y="59654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100577</xdr:rowOff>
    </xdr:from>
    <xdr:to>
      <xdr:col>55</xdr:col>
      <xdr:colOff>50800</xdr:colOff>
      <xdr:row>38</xdr:row>
      <xdr:rowOff>30727</xdr:rowOff>
    </xdr:to>
    <xdr:sp macro="" textlink="">
      <xdr:nvSpPr>
        <xdr:cNvPr id="122" name="フローチャート: 判断 121">
          <a:extLst>
            <a:ext uri="{FF2B5EF4-FFF2-40B4-BE49-F238E27FC236}">
              <a16:creationId xmlns:a16="http://schemas.microsoft.com/office/drawing/2014/main" id="{9B72D3DD-942B-4AE3-8559-E9E384C2C594}"/>
            </a:ext>
          </a:extLst>
        </xdr:cNvPr>
        <xdr:cNvSpPr/>
      </xdr:nvSpPr>
      <xdr:spPr>
        <a:xfrm>
          <a:off x="9401175" y="6104502"/>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102993</xdr:rowOff>
    </xdr:from>
    <xdr:to>
      <xdr:col>50</xdr:col>
      <xdr:colOff>165100</xdr:colOff>
      <xdr:row>38</xdr:row>
      <xdr:rowOff>33144</xdr:rowOff>
    </xdr:to>
    <xdr:sp macro="" textlink="">
      <xdr:nvSpPr>
        <xdr:cNvPr id="123" name="フローチャート: 判断 122">
          <a:extLst>
            <a:ext uri="{FF2B5EF4-FFF2-40B4-BE49-F238E27FC236}">
              <a16:creationId xmlns:a16="http://schemas.microsoft.com/office/drawing/2014/main" id="{832AD2B9-4B64-429C-AAE6-F25B19EA9842}"/>
            </a:ext>
          </a:extLst>
        </xdr:cNvPr>
        <xdr:cNvSpPr/>
      </xdr:nvSpPr>
      <xdr:spPr>
        <a:xfrm>
          <a:off x="8639175" y="6106918"/>
          <a:ext cx="95250" cy="857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128172</xdr:rowOff>
    </xdr:from>
    <xdr:to>
      <xdr:col>46</xdr:col>
      <xdr:colOff>38100</xdr:colOff>
      <xdr:row>38</xdr:row>
      <xdr:rowOff>58322</xdr:rowOff>
    </xdr:to>
    <xdr:sp macro="" textlink="">
      <xdr:nvSpPr>
        <xdr:cNvPr id="124" name="フローチャート: 判断 123">
          <a:extLst>
            <a:ext uri="{FF2B5EF4-FFF2-40B4-BE49-F238E27FC236}">
              <a16:creationId xmlns:a16="http://schemas.microsoft.com/office/drawing/2014/main" id="{BFF5FAA7-4AC5-4F95-9F16-452F98024482}"/>
            </a:ext>
          </a:extLst>
        </xdr:cNvPr>
        <xdr:cNvSpPr/>
      </xdr:nvSpPr>
      <xdr:spPr>
        <a:xfrm>
          <a:off x="7839075" y="612574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149432</xdr:rowOff>
    </xdr:from>
    <xdr:to>
      <xdr:col>41</xdr:col>
      <xdr:colOff>101600</xdr:colOff>
      <xdr:row>38</xdr:row>
      <xdr:rowOff>79582</xdr:rowOff>
    </xdr:to>
    <xdr:sp macro="" textlink="">
      <xdr:nvSpPr>
        <xdr:cNvPr id="125" name="フローチャート: 判断 124">
          <a:extLst>
            <a:ext uri="{FF2B5EF4-FFF2-40B4-BE49-F238E27FC236}">
              <a16:creationId xmlns:a16="http://schemas.microsoft.com/office/drawing/2014/main" id="{9A4C3DE6-1F45-46A9-9EEE-5AA0896E614E}"/>
            </a:ext>
          </a:extLst>
        </xdr:cNvPr>
        <xdr:cNvSpPr/>
      </xdr:nvSpPr>
      <xdr:spPr>
        <a:xfrm>
          <a:off x="7029450" y="615018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104398</xdr:rowOff>
    </xdr:from>
    <xdr:to>
      <xdr:col>36</xdr:col>
      <xdr:colOff>165100</xdr:colOff>
      <xdr:row>39</xdr:row>
      <xdr:rowOff>34548</xdr:rowOff>
    </xdr:to>
    <xdr:sp macro="" textlink="">
      <xdr:nvSpPr>
        <xdr:cNvPr id="126" name="フローチャート: 判断 125">
          <a:extLst>
            <a:ext uri="{FF2B5EF4-FFF2-40B4-BE49-F238E27FC236}">
              <a16:creationId xmlns:a16="http://schemas.microsoft.com/office/drawing/2014/main" id="{19988E3E-B037-47B9-BC23-A36DF25D5810}"/>
            </a:ext>
          </a:extLst>
        </xdr:cNvPr>
        <xdr:cNvSpPr/>
      </xdr:nvSpPr>
      <xdr:spPr>
        <a:xfrm>
          <a:off x="6238875" y="627024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4C5EB40-166E-49C4-83CB-4CC7B80C60A0}"/>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90C519A-00D2-4B6B-8226-B31F9C5FAB33}"/>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3E1EF062-0BD8-4921-990B-F96A619D7FFA}"/>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E9E0A0F3-73B4-4734-B3BF-1EA2A4D2BA16}"/>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885D0E56-F5E9-46F3-B079-308B0E781597}"/>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75790</xdr:rowOff>
    </xdr:from>
    <xdr:to>
      <xdr:col>55</xdr:col>
      <xdr:colOff>50800</xdr:colOff>
      <xdr:row>39</xdr:row>
      <xdr:rowOff>5940</xdr:rowOff>
    </xdr:to>
    <xdr:sp macro="" textlink="">
      <xdr:nvSpPr>
        <xdr:cNvPr id="132" name="楕円 131">
          <a:extLst>
            <a:ext uri="{FF2B5EF4-FFF2-40B4-BE49-F238E27FC236}">
              <a16:creationId xmlns:a16="http://schemas.microsoft.com/office/drawing/2014/main" id="{2DE00916-725B-4165-9F37-7932BBDB88DA}"/>
            </a:ext>
          </a:extLst>
        </xdr:cNvPr>
        <xdr:cNvSpPr/>
      </xdr:nvSpPr>
      <xdr:spPr>
        <a:xfrm>
          <a:off x="9401175" y="623846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54217</xdr:rowOff>
    </xdr:from>
    <xdr:ext cx="534377" cy="259045"/>
    <xdr:sp macro="" textlink="">
      <xdr:nvSpPr>
        <xdr:cNvPr id="133" name="【道路】&#10;一人当たり延長該当値テキスト">
          <a:extLst>
            <a:ext uri="{FF2B5EF4-FFF2-40B4-BE49-F238E27FC236}">
              <a16:creationId xmlns:a16="http://schemas.microsoft.com/office/drawing/2014/main" id="{A8CF4105-7B90-41C1-A66A-4D97761FDD13}"/>
            </a:ext>
          </a:extLst>
        </xdr:cNvPr>
        <xdr:cNvSpPr txBox="1"/>
      </xdr:nvSpPr>
      <xdr:spPr>
        <a:xfrm>
          <a:off x="9467850" y="6216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91074</xdr:rowOff>
    </xdr:from>
    <xdr:to>
      <xdr:col>50</xdr:col>
      <xdr:colOff>165100</xdr:colOff>
      <xdr:row>39</xdr:row>
      <xdr:rowOff>21224</xdr:rowOff>
    </xdr:to>
    <xdr:sp macro="" textlink="">
      <xdr:nvSpPr>
        <xdr:cNvPr id="134" name="楕円 133">
          <a:extLst>
            <a:ext uri="{FF2B5EF4-FFF2-40B4-BE49-F238E27FC236}">
              <a16:creationId xmlns:a16="http://schemas.microsoft.com/office/drawing/2014/main" id="{521CFCDE-E532-4A9E-88B0-C3C2BA5C7123}"/>
            </a:ext>
          </a:extLst>
        </xdr:cNvPr>
        <xdr:cNvSpPr/>
      </xdr:nvSpPr>
      <xdr:spPr>
        <a:xfrm>
          <a:off x="8639175" y="625057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126590</xdr:rowOff>
    </xdr:from>
    <xdr:to>
      <xdr:col>55</xdr:col>
      <xdr:colOff>0</xdr:colOff>
      <xdr:row>38</xdr:row>
      <xdr:rowOff>141874</xdr:rowOff>
    </xdr:to>
    <xdr:cxnSp macro="">
      <xdr:nvCxnSpPr>
        <xdr:cNvPr id="135" name="直線コネクタ 134">
          <a:extLst>
            <a:ext uri="{FF2B5EF4-FFF2-40B4-BE49-F238E27FC236}">
              <a16:creationId xmlns:a16="http://schemas.microsoft.com/office/drawing/2014/main" id="{E2269B8D-12FA-4C5E-A503-659BC5ADE3E2}"/>
            </a:ext>
          </a:extLst>
        </xdr:cNvPr>
        <xdr:cNvCxnSpPr/>
      </xdr:nvCxnSpPr>
      <xdr:spPr>
        <a:xfrm flipV="1">
          <a:off x="8686800" y="6286090"/>
          <a:ext cx="742950" cy="2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104104</xdr:rowOff>
    </xdr:from>
    <xdr:to>
      <xdr:col>46</xdr:col>
      <xdr:colOff>38100</xdr:colOff>
      <xdr:row>39</xdr:row>
      <xdr:rowOff>34254</xdr:rowOff>
    </xdr:to>
    <xdr:sp macro="" textlink="">
      <xdr:nvSpPr>
        <xdr:cNvPr id="136" name="楕円 135">
          <a:extLst>
            <a:ext uri="{FF2B5EF4-FFF2-40B4-BE49-F238E27FC236}">
              <a16:creationId xmlns:a16="http://schemas.microsoft.com/office/drawing/2014/main" id="{B14F91B0-9A5F-410D-80EB-63E5D8F6970E}"/>
            </a:ext>
          </a:extLst>
        </xdr:cNvPr>
        <xdr:cNvSpPr/>
      </xdr:nvSpPr>
      <xdr:spPr>
        <a:xfrm>
          <a:off x="7839075" y="6269954"/>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141874</xdr:rowOff>
    </xdr:from>
    <xdr:to>
      <xdr:col>50</xdr:col>
      <xdr:colOff>114300</xdr:colOff>
      <xdr:row>38</xdr:row>
      <xdr:rowOff>154904</xdr:rowOff>
    </xdr:to>
    <xdr:cxnSp macro="">
      <xdr:nvCxnSpPr>
        <xdr:cNvPr id="137" name="直線コネクタ 136">
          <a:extLst>
            <a:ext uri="{FF2B5EF4-FFF2-40B4-BE49-F238E27FC236}">
              <a16:creationId xmlns:a16="http://schemas.microsoft.com/office/drawing/2014/main" id="{397CB0A3-1788-41F6-8175-24E442466DAB}"/>
            </a:ext>
          </a:extLst>
        </xdr:cNvPr>
        <xdr:cNvCxnSpPr/>
      </xdr:nvCxnSpPr>
      <xdr:spPr>
        <a:xfrm flipV="1">
          <a:off x="7886700" y="6307724"/>
          <a:ext cx="800100" cy="9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116579</xdr:rowOff>
    </xdr:from>
    <xdr:to>
      <xdr:col>41</xdr:col>
      <xdr:colOff>101600</xdr:colOff>
      <xdr:row>39</xdr:row>
      <xdr:rowOff>46729</xdr:rowOff>
    </xdr:to>
    <xdr:sp macro="" textlink="">
      <xdr:nvSpPr>
        <xdr:cNvPr id="138" name="楕円 137">
          <a:extLst>
            <a:ext uri="{FF2B5EF4-FFF2-40B4-BE49-F238E27FC236}">
              <a16:creationId xmlns:a16="http://schemas.microsoft.com/office/drawing/2014/main" id="{3DEFFD49-B275-47AA-B1C3-13774F69C7E6}"/>
            </a:ext>
          </a:extLst>
        </xdr:cNvPr>
        <xdr:cNvSpPr/>
      </xdr:nvSpPr>
      <xdr:spPr>
        <a:xfrm>
          <a:off x="7029450" y="627925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154904</xdr:rowOff>
    </xdr:from>
    <xdr:to>
      <xdr:col>45</xdr:col>
      <xdr:colOff>177800</xdr:colOff>
      <xdr:row>38</xdr:row>
      <xdr:rowOff>167379</xdr:rowOff>
    </xdr:to>
    <xdr:cxnSp macro="">
      <xdr:nvCxnSpPr>
        <xdr:cNvPr id="139" name="直線コネクタ 138">
          <a:extLst>
            <a:ext uri="{FF2B5EF4-FFF2-40B4-BE49-F238E27FC236}">
              <a16:creationId xmlns:a16="http://schemas.microsoft.com/office/drawing/2014/main" id="{4CF4005F-2F85-4F3A-B093-48DC598044D8}"/>
            </a:ext>
          </a:extLst>
        </xdr:cNvPr>
        <xdr:cNvCxnSpPr/>
      </xdr:nvCxnSpPr>
      <xdr:spPr>
        <a:xfrm flipV="1">
          <a:off x="7077075" y="6317579"/>
          <a:ext cx="809625" cy="9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130164</xdr:rowOff>
    </xdr:from>
    <xdr:to>
      <xdr:col>36</xdr:col>
      <xdr:colOff>165100</xdr:colOff>
      <xdr:row>39</xdr:row>
      <xdr:rowOff>60314</xdr:rowOff>
    </xdr:to>
    <xdr:sp macro="" textlink="">
      <xdr:nvSpPr>
        <xdr:cNvPr id="140" name="楕円 139">
          <a:extLst>
            <a:ext uri="{FF2B5EF4-FFF2-40B4-BE49-F238E27FC236}">
              <a16:creationId xmlns:a16="http://schemas.microsoft.com/office/drawing/2014/main" id="{48D8582D-B94D-43D2-826D-BBD13D123489}"/>
            </a:ext>
          </a:extLst>
        </xdr:cNvPr>
        <xdr:cNvSpPr/>
      </xdr:nvSpPr>
      <xdr:spPr>
        <a:xfrm>
          <a:off x="6238875" y="628966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167379</xdr:rowOff>
    </xdr:from>
    <xdr:to>
      <xdr:col>41</xdr:col>
      <xdr:colOff>50800</xdr:colOff>
      <xdr:row>39</xdr:row>
      <xdr:rowOff>9514</xdr:rowOff>
    </xdr:to>
    <xdr:cxnSp macro="">
      <xdr:nvCxnSpPr>
        <xdr:cNvPr id="141" name="直線コネクタ 140">
          <a:extLst>
            <a:ext uri="{FF2B5EF4-FFF2-40B4-BE49-F238E27FC236}">
              <a16:creationId xmlns:a16="http://schemas.microsoft.com/office/drawing/2014/main" id="{1DC8C2CA-F21C-406C-9AC0-67DD2BD1E9FE}"/>
            </a:ext>
          </a:extLst>
        </xdr:cNvPr>
        <xdr:cNvCxnSpPr/>
      </xdr:nvCxnSpPr>
      <xdr:spPr>
        <a:xfrm flipV="1">
          <a:off x="6286500" y="6326879"/>
          <a:ext cx="790575" cy="10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36</xdr:row>
      <xdr:rowOff>49670</xdr:rowOff>
    </xdr:from>
    <xdr:ext cx="534377" cy="259045"/>
    <xdr:sp macro="" textlink="">
      <xdr:nvSpPr>
        <xdr:cNvPr id="142" name="n_1aveValue【道路】&#10;一人当たり延長">
          <a:extLst>
            <a:ext uri="{FF2B5EF4-FFF2-40B4-BE49-F238E27FC236}">
              <a16:creationId xmlns:a16="http://schemas.microsoft.com/office/drawing/2014/main" id="{C8210CA9-03A9-4098-8610-45673EBA2936}"/>
            </a:ext>
          </a:extLst>
        </xdr:cNvPr>
        <xdr:cNvSpPr txBox="1"/>
      </xdr:nvSpPr>
      <xdr:spPr>
        <a:xfrm>
          <a:off x="8429136" y="5885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74849</xdr:rowOff>
    </xdr:from>
    <xdr:ext cx="534377" cy="259045"/>
    <xdr:sp macro="" textlink="">
      <xdr:nvSpPr>
        <xdr:cNvPr id="143" name="n_2aveValue【道路】&#10;一人当たり延長">
          <a:extLst>
            <a:ext uri="{FF2B5EF4-FFF2-40B4-BE49-F238E27FC236}">
              <a16:creationId xmlns:a16="http://schemas.microsoft.com/office/drawing/2014/main" id="{1D99D9F3-C85E-49EC-850C-BB5F7515130D}"/>
            </a:ext>
          </a:extLst>
        </xdr:cNvPr>
        <xdr:cNvSpPr txBox="1"/>
      </xdr:nvSpPr>
      <xdr:spPr>
        <a:xfrm>
          <a:off x="7648086" y="5913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96109</xdr:rowOff>
    </xdr:from>
    <xdr:ext cx="534377" cy="259045"/>
    <xdr:sp macro="" textlink="">
      <xdr:nvSpPr>
        <xdr:cNvPr id="144" name="n_3aveValue【道路】&#10;一人当たり延長">
          <a:extLst>
            <a:ext uri="{FF2B5EF4-FFF2-40B4-BE49-F238E27FC236}">
              <a16:creationId xmlns:a16="http://schemas.microsoft.com/office/drawing/2014/main" id="{583D55A8-090F-40F6-B147-FAF91476179B}"/>
            </a:ext>
          </a:extLst>
        </xdr:cNvPr>
        <xdr:cNvSpPr txBox="1"/>
      </xdr:nvSpPr>
      <xdr:spPr>
        <a:xfrm>
          <a:off x="6847986" y="5934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51075</xdr:rowOff>
    </xdr:from>
    <xdr:ext cx="534377" cy="259045"/>
    <xdr:sp macro="" textlink="">
      <xdr:nvSpPr>
        <xdr:cNvPr id="145" name="n_4aveValue【道路】&#10;一人当たり延長">
          <a:extLst>
            <a:ext uri="{FF2B5EF4-FFF2-40B4-BE49-F238E27FC236}">
              <a16:creationId xmlns:a16="http://schemas.microsoft.com/office/drawing/2014/main" id="{5B815931-0EB0-4DE1-809F-13D6ED84AA22}"/>
            </a:ext>
          </a:extLst>
        </xdr:cNvPr>
        <xdr:cNvSpPr txBox="1"/>
      </xdr:nvSpPr>
      <xdr:spPr>
        <a:xfrm>
          <a:off x="6038361" y="6048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12351</xdr:rowOff>
    </xdr:from>
    <xdr:ext cx="534377" cy="259045"/>
    <xdr:sp macro="" textlink="">
      <xdr:nvSpPr>
        <xdr:cNvPr id="146" name="n_1mainValue【道路】&#10;一人当たり延長">
          <a:extLst>
            <a:ext uri="{FF2B5EF4-FFF2-40B4-BE49-F238E27FC236}">
              <a16:creationId xmlns:a16="http://schemas.microsoft.com/office/drawing/2014/main" id="{1CDC5BD5-AFB3-4DBA-A1F4-4111DC3478CF}"/>
            </a:ext>
          </a:extLst>
        </xdr:cNvPr>
        <xdr:cNvSpPr txBox="1"/>
      </xdr:nvSpPr>
      <xdr:spPr>
        <a:xfrm>
          <a:off x="8429136" y="6333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25381</xdr:rowOff>
    </xdr:from>
    <xdr:ext cx="534377" cy="259045"/>
    <xdr:sp macro="" textlink="">
      <xdr:nvSpPr>
        <xdr:cNvPr id="147" name="n_2mainValue【道路】&#10;一人当たり延長">
          <a:extLst>
            <a:ext uri="{FF2B5EF4-FFF2-40B4-BE49-F238E27FC236}">
              <a16:creationId xmlns:a16="http://schemas.microsoft.com/office/drawing/2014/main" id="{E9188A9F-4DAB-47F1-BDE5-DE466777A8B6}"/>
            </a:ext>
          </a:extLst>
        </xdr:cNvPr>
        <xdr:cNvSpPr txBox="1"/>
      </xdr:nvSpPr>
      <xdr:spPr>
        <a:xfrm>
          <a:off x="7648086" y="6353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37856</xdr:rowOff>
    </xdr:from>
    <xdr:ext cx="534377" cy="259045"/>
    <xdr:sp macro="" textlink="">
      <xdr:nvSpPr>
        <xdr:cNvPr id="148" name="n_3mainValue【道路】&#10;一人当たり延長">
          <a:extLst>
            <a:ext uri="{FF2B5EF4-FFF2-40B4-BE49-F238E27FC236}">
              <a16:creationId xmlns:a16="http://schemas.microsoft.com/office/drawing/2014/main" id="{8AB12572-CAF6-4DE5-BAEA-8C53A2BE5B01}"/>
            </a:ext>
          </a:extLst>
        </xdr:cNvPr>
        <xdr:cNvSpPr txBox="1"/>
      </xdr:nvSpPr>
      <xdr:spPr>
        <a:xfrm>
          <a:off x="6847986" y="636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51441</xdr:rowOff>
    </xdr:from>
    <xdr:ext cx="534377" cy="259045"/>
    <xdr:sp macro="" textlink="">
      <xdr:nvSpPr>
        <xdr:cNvPr id="149" name="n_4mainValue【道路】&#10;一人当たり延長">
          <a:extLst>
            <a:ext uri="{FF2B5EF4-FFF2-40B4-BE49-F238E27FC236}">
              <a16:creationId xmlns:a16="http://schemas.microsoft.com/office/drawing/2014/main" id="{A78FEE6A-F72E-4852-B20C-B037C6F28937}"/>
            </a:ext>
          </a:extLst>
        </xdr:cNvPr>
        <xdr:cNvSpPr txBox="1"/>
      </xdr:nvSpPr>
      <xdr:spPr>
        <a:xfrm>
          <a:off x="6038361" y="6372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218C157D-C80F-4D64-A9CC-1573C9914C3C}"/>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A5C76D0D-E4AB-49E0-A828-42B06C6C8C0D}"/>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F56C8A6E-6F33-4449-918C-714E4AB33DA0}"/>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399217FF-CC78-4DAB-A523-E614268B1BE0}"/>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FAD438F6-03E4-4FFF-BF23-B6653B1D9D85}"/>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7249C68A-FBBE-4613-9928-56B152DE12A2}"/>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284207E8-8E50-4637-99CA-08BEBC05C835}"/>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4C415F18-E5D8-4642-8473-C0D1C609D748}"/>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5730B310-8EB7-49B1-909D-28E75619E2E4}"/>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A7A596BB-EB09-451E-A9E2-C8C3006013AD}"/>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09A40E5B-3DE9-4B0B-B697-D1284536DF87}"/>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1" name="直線コネクタ 160">
          <a:extLst>
            <a:ext uri="{FF2B5EF4-FFF2-40B4-BE49-F238E27FC236}">
              <a16:creationId xmlns:a16="http://schemas.microsoft.com/office/drawing/2014/main" id="{E0E1F809-04A7-49C5-9890-E6D3D4AB6826}"/>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2" name="テキスト ボックス 161">
          <a:extLst>
            <a:ext uri="{FF2B5EF4-FFF2-40B4-BE49-F238E27FC236}">
              <a16:creationId xmlns:a16="http://schemas.microsoft.com/office/drawing/2014/main" id="{2079B440-D959-47F7-85E1-73D1E90E4C6E}"/>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3" name="直線コネクタ 162">
          <a:extLst>
            <a:ext uri="{FF2B5EF4-FFF2-40B4-BE49-F238E27FC236}">
              <a16:creationId xmlns:a16="http://schemas.microsoft.com/office/drawing/2014/main" id="{A1BB9714-7682-45B6-AFC3-B072B1B5071E}"/>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4" name="テキスト ボックス 163">
          <a:extLst>
            <a:ext uri="{FF2B5EF4-FFF2-40B4-BE49-F238E27FC236}">
              <a16:creationId xmlns:a16="http://schemas.microsoft.com/office/drawing/2014/main" id="{C8439787-2A44-45E0-9DF0-176748A4C0B0}"/>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5" name="直線コネクタ 164">
          <a:extLst>
            <a:ext uri="{FF2B5EF4-FFF2-40B4-BE49-F238E27FC236}">
              <a16:creationId xmlns:a16="http://schemas.microsoft.com/office/drawing/2014/main" id="{4532EFE4-B7AE-47DF-AFB8-CBF788B94AA0}"/>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6" name="テキスト ボックス 165">
          <a:extLst>
            <a:ext uri="{FF2B5EF4-FFF2-40B4-BE49-F238E27FC236}">
              <a16:creationId xmlns:a16="http://schemas.microsoft.com/office/drawing/2014/main" id="{53B67258-E06C-44D7-8927-67441FA88A85}"/>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7" name="直線コネクタ 166">
          <a:extLst>
            <a:ext uri="{FF2B5EF4-FFF2-40B4-BE49-F238E27FC236}">
              <a16:creationId xmlns:a16="http://schemas.microsoft.com/office/drawing/2014/main" id="{A5DAE4AE-64F1-430F-BF97-06FABB0BDBCE}"/>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8" name="テキスト ボックス 167">
          <a:extLst>
            <a:ext uri="{FF2B5EF4-FFF2-40B4-BE49-F238E27FC236}">
              <a16:creationId xmlns:a16="http://schemas.microsoft.com/office/drawing/2014/main" id="{60B1D874-9077-45FD-B1FB-CF43AC433980}"/>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9" name="直線コネクタ 168">
          <a:extLst>
            <a:ext uri="{FF2B5EF4-FFF2-40B4-BE49-F238E27FC236}">
              <a16:creationId xmlns:a16="http://schemas.microsoft.com/office/drawing/2014/main" id="{9F0CA2BC-CF8C-4421-8382-3140E5B909DA}"/>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0" name="テキスト ボックス 169">
          <a:extLst>
            <a:ext uri="{FF2B5EF4-FFF2-40B4-BE49-F238E27FC236}">
              <a16:creationId xmlns:a16="http://schemas.microsoft.com/office/drawing/2014/main" id="{EBED33B9-A0A0-4B75-9F52-CDB109E176BF}"/>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76CBB0D3-00C2-4F49-A20E-EA27C6D66099}"/>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2" name="テキスト ボックス 171">
          <a:extLst>
            <a:ext uri="{FF2B5EF4-FFF2-40B4-BE49-F238E27FC236}">
              <a16:creationId xmlns:a16="http://schemas.microsoft.com/office/drawing/2014/main" id="{BE5BBBA6-762B-4352-A3A2-2256E6400BF0}"/>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3" name="【橋りょう・トンネル】&#10;有形固定資産減価償却率グラフ枠">
          <a:extLst>
            <a:ext uri="{FF2B5EF4-FFF2-40B4-BE49-F238E27FC236}">
              <a16:creationId xmlns:a16="http://schemas.microsoft.com/office/drawing/2014/main" id="{B04F8D5C-18A5-4B45-B2B7-B12FED270996}"/>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169545</xdr:rowOff>
    </xdr:from>
    <xdr:to>
      <xdr:col>24</xdr:col>
      <xdr:colOff>62865</xdr:colOff>
      <xdr:row>63</xdr:row>
      <xdr:rowOff>15240</xdr:rowOff>
    </xdr:to>
    <xdr:cxnSp macro="">
      <xdr:nvCxnSpPr>
        <xdr:cNvPr id="174" name="直線コネクタ 173">
          <a:extLst>
            <a:ext uri="{FF2B5EF4-FFF2-40B4-BE49-F238E27FC236}">
              <a16:creationId xmlns:a16="http://schemas.microsoft.com/office/drawing/2014/main" id="{5E094771-70D4-4185-9A36-4F08B27E00DB}"/>
            </a:ext>
          </a:extLst>
        </xdr:cNvPr>
        <xdr:cNvCxnSpPr/>
      </xdr:nvCxnSpPr>
      <xdr:spPr>
        <a:xfrm flipV="1">
          <a:off x="4180840" y="9075420"/>
          <a:ext cx="0" cy="1147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19067</xdr:rowOff>
    </xdr:from>
    <xdr:ext cx="405111" cy="259045"/>
    <xdr:sp macro="" textlink="">
      <xdr:nvSpPr>
        <xdr:cNvPr id="175" name="【橋りょう・トンネル】&#10;有形固定資産減価償却率最小値テキスト">
          <a:extLst>
            <a:ext uri="{FF2B5EF4-FFF2-40B4-BE49-F238E27FC236}">
              <a16:creationId xmlns:a16="http://schemas.microsoft.com/office/drawing/2014/main" id="{0A906AF0-D934-49DF-A1EA-F3C34D579269}"/>
            </a:ext>
          </a:extLst>
        </xdr:cNvPr>
        <xdr:cNvSpPr txBox="1"/>
      </xdr:nvSpPr>
      <xdr:spPr>
        <a:xfrm>
          <a:off x="4219575" y="10229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15240</xdr:rowOff>
    </xdr:from>
    <xdr:to>
      <xdr:col>24</xdr:col>
      <xdr:colOff>152400</xdr:colOff>
      <xdr:row>63</xdr:row>
      <xdr:rowOff>15240</xdr:rowOff>
    </xdr:to>
    <xdr:cxnSp macro="">
      <xdr:nvCxnSpPr>
        <xdr:cNvPr id="176" name="直線コネクタ 175">
          <a:extLst>
            <a:ext uri="{FF2B5EF4-FFF2-40B4-BE49-F238E27FC236}">
              <a16:creationId xmlns:a16="http://schemas.microsoft.com/office/drawing/2014/main" id="{650D1F27-D83E-4B87-84CD-995D88841161}"/>
            </a:ext>
          </a:extLst>
        </xdr:cNvPr>
        <xdr:cNvCxnSpPr/>
      </xdr:nvCxnSpPr>
      <xdr:spPr>
        <a:xfrm>
          <a:off x="4105275" y="102228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116222</xdr:rowOff>
    </xdr:from>
    <xdr:ext cx="405111" cy="259045"/>
    <xdr:sp macro="" textlink="">
      <xdr:nvSpPr>
        <xdr:cNvPr id="177" name="【橋りょう・トンネル】&#10;有形固定資産減価償却率最大値テキスト">
          <a:extLst>
            <a:ext uri="{FF2B5EF4-FFF2-40B4-BE49-F238E27FC236}">
              <a16:creationId xmlns:a16="http://schemas.microsoft.com/office/drawing/2014/main" id="{7E6B7948-2F02-46FF-AB6E-F3AF716C29A6}"/>
            </a:ext>
          </a:extLst>
        </xdr:cNvPr>
        <xdr:cNvSpPr txBox="1"/>
      </xdr:nvSpPr>
      <xdr:spPr>
        <a:xfrm>
          <a:off x="4219575" y="8869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169545</xdr:rowOff>
    </xdr:from>
    <xdr:to>
      <xdr:col>24</xdr:col>
      <xdr:colOff>152400</xdr:colOff>
      <xdr:row>55</xdr:row>
      <xdr:rowOff>169545</xdr:rowOff>
    </xdr:to>
    <xdr:cxnSp macro="">
      <xdr:nvCxnSpPr>
        <xdr:cNvPr id="178" name="直線コネクタ 177">
          <a:extLst>
            <a:ext uri="{FF2B5EF4-FFF2-40B4-BE49-F238E27FC236}">
              <a16:creationId xmlns:a16="http://schemas.microsoft.com/office/drawing/2014/main" id="{80465C52-5004-4342-86C0-CEDC800E5534}"/>
            </a:ext>
          </a:extLst>
        </xdr:cNvPr>
        <xdr:cNvCxnSpPr/>
      </xdr:nvCxnSpPr>
      <xdr:spPr>
        <a:xfrm>
          <a:off x="4105275" y="90754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137812</xdr:rowOff>
    </xdr:from>
    <xdr:ext cx="405111" cy="259045"/>
    <xdr:sp macro="" textlink="">
      <xdr:nvSpPr>
        <xdr:cNvPr id="179" name="【橋りょう・トンネル】&#10;有形固定資産減価償却率平均値テキスト">
          <a:extLst>
            <a:ext uri="{FF2B5EF4-FFF2-40B4-BE49-F238E27FC236}">
              <a16:creationId xmlns:a16="http://schemas.microsoft.com/office/drawing/2014/main" id="{61DA4D7E-B12F-4CEC-AC93-8549A32543E5}"/>
            </a:ext>
          </a:extLst>
        </xdr:cNvPr>
        <xdr:cNvSpPr txBox="1"/>
      </xdr:nvSpPr>
      <xdr:spPr>
        <a:xfrm>
          <a:off x="4219575" y="97040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114935</xdr:rowOff>
    </xdr:from>
    <xdr:to>
      <xdr:col>24</xdr:col>
      <xdr:colOff>114300</xdr:colOff>
      <xdr:row>61</xdr:row>
      <xdr:rowOff>45085</xdr:rowOff>
    </xdr:to>
    <xdr:sp macro="" textlink="">
      <xdr:nvSpPr>
        <xdr:cNvPr id="180" name="フローチャート: 判断 179">
          <a:extLst>
            <a:ext uri="{FF2B5EF4-FFF2-40B4-BE49-F238E27FC236}">
              <a16:creationId xmlns:a16="http://schemas.microsoft.com/office/drawing/2014/main" id="{265453DC-AD99-42A4-ABD3-D1282D066441}"/>
            </a:ext>
          </a:extLst>
        </xdr:cNvPr>
        <xdr:cNvSpPr/>
      </xdr:nvSpPr>
      <xdr:spPr>
        <a:xfrm>
          <a:off x="4124325" y="98399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86360</xdr:rowOff>
    </xdr:from>
    <xdr:to>
      <xdr:col>20</xdr:col>
      <xdr:colOff>38100</xdr:colOff>
      <xdr:row>61</xdr:row>
      <xdr:rowOff>16510</xdr:rowOff>
    </xdr:to>
    <xdr:sp macro="" textlink="">
      <xdr:nvSpPr>
        <xdr:cNvPr id="181" name="フローチャート: 判断 180">
          <a:extLst>
            <a:ext uri="{FF2B5EF4-FFF2-40B4-BE49-F238E27FC236}">
              <a16:creationId xmlns:a16="http://schemas.microsoft.com/office/drawing/2014/main" id="{EE6858A9-326F-4E80-B01B-11FDBA5E67AD}"/>
            </a:ext>
          </a:extLst>
        </xdr:cNvPr>
        <xdr:cNvSpPr/>
      </xdr:nvSpPr>
      <xdr:spPr>
        <a:xfrm>
          <a:off x="3381375" y="98082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65405</xdr:rowOff>
    </xdr:from>
    <xdr:to>
      <xdr:col>15</xdr:col>
      <xdr:colOff>101600</xdr:colOff>
      <xdr:row>60</xdr:row>
      <xdr:rowOff>167005</xdr:rowOff>
    </xdr:to>
    <xdr:sp macro="" textlink="">
      <xdr:nvSpPr>
        <xdr:cNvPr id="182" name="フローチャート: 判断 181">
          <a:extLst>
            <a:ext uri="{FF2B5EF4-FFF2-40B4-BE49-F238E27FC236}">
              <a16:creationId xmlns:a16="http://schemas.microsoft.com/office/drawing/2014/main" id="{26F2F3AE-6283-4B13-9F7D-42F41C8BB9D1}"/>
            </a:ext>
          </a:extLst>
        </xdr:cNvPr>
        <xdr:cNvSpPr/>
      </xdr:nvSpPr>
      <xdr:spPr>
        <a:xfrm>
          <a:off x="2571750" y="97936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46355</xdr:rowOff>
    </xdr:from>
    <xdr:to>
      <xdr:col>10</xdr:col>
      <xdr:colOff>165100</xdr:colOff>
      <xdr:row>60</xdr:row>
      <xdr:rowOff>147955</xdr:rowOff>
    </xdr:to>
    <xdr:sp macro="" textlink="">
      <xdr:nvSpPr>
        <xdr:cNvPr id="183" name="フローチャート: 判断 182">
          <a:extLst>
            <a:ext uri="{FF2B5EF4-FFF2-40B4-BE49-F238E27FC236}">
              <a16:creationId xmlns:a16="http://schemas.microsoft.com/office/drawing/2014/main" id="{DB47B90F-2730-453D-9DD6-9F1B1C04BA6F}"/>
            </a:ext>
          </a:extLst>
        </xdr:cNvPr>
        <xdr:cNvSpPr/>
      </xdr:nvSpPr>
      <xdr:spPr>
        <a:xfrm>
          <a:off x="1781175" y="97745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10160</xdr:rowOff>
    </xdr:from>
    <xdr:to>
      <xdr:col>6</xdr:col>
      <xdr:colOff>38100</xdr:colOff>
      <xdr:row>60</xdr:row>
      <xdr:rowOff>111760</xdr:rowOff>
    </xdr:to>
    <xdr:sp macro="" textlink="">
      <xdr:nvSpPr>
        <xdr:cNvPr id="184" name="フローチャート: 判断 183">
          <a:extLst>
            <a:ext uri="{FF2B5EF4-FFF2-40B4-BE49-F238E27FC236}">
              <a16:creationId xmlns:a16="http://schemas.microsoft.com/office/drawing/2014/main" id="{56D69420-6782-4AC2-B91C-25CD588BCC00}"/>
            </a:ext>
          </a:extLst>
        </xdr:cNvPr>
        <xdr:cNvSpPr/>
      </xdr:nvSpPr>
      <xdr:spPr>
        <a:xfrm>
          <a:off x="981075" y="973201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C1C5D7D5-8089-474D-A484-3E94B8E8013C}"/>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7161C8E-768D-4721-9A70-EC4BCDC7A713}"/>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3FEF4234-6269-4FEA-8A77-8C0F73C88692}"/>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A4957025-8117-4093-A37B-B77E9BBAB436}"/>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C2D785BD-B3CC-4ED1-A7D0-8DC38EEA76CC}"/>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154940</xdr:rowOff>
    </xdr:from>
    <xdr:to>
      <xdr:col>24</xdr:col>
      <xdr:colOff>114300</xdr:colOff>
      <xdr:row>61</xdr:row>
      <xdr:rowOff>85090</xdr:rowOff>
    </xdr:to>
    <xdr:sp macro="" textlink="">
      <xdr:nvSpPr>
        <xdr:cNvPr id="190" name="楕円 189">
          <a:extLst>
            <a:ext uri="{FF2B5EF4-FFF2-40B4-BE49-F238E27FC236}">
              <a16:creationId xmlns:a16="http://schemas.microsoft.com/office/drawing/2014/main" id="{1FE19260-08CE-406A-B3A0-499AF87B3F09}"/>
            </a:ext>
          </a:extLst>
        </xdr:cNvPr>
        <xdr:cNvSpPr/>
      </xdr:nvSpPr>
      <xdr:spPr>
        <a:xfrm>
          <a:off x="4124325" y="987996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133367</xdr:rowOff>
    </xdr:from>
    <xdr:ext cx="405111" cy="259045"/>
    <xdr:sp macro="" textlink="">
      <xdr:nvSpPr>
        <xdr:cNvPr id="191" name="【橋りょう・トンネル】&#10;有形固定資産減価償却率該当値テキスト">
          <a:extLst>
            <a:ext uri="{FF2B5EF4-FFF2-40B4-BE49-F238E27FC236}">
              <a16:creationId xmlns:a16="http://schemas.microsoft.com/office/drawing/2014/main" id="{D98DFDD7-E505-4568-9CD2-D861A0F84977}"/>
            </a:ext>
          </a:extLst>
        </xdr:cNvPr>
        <xdr:cNvSpPr txBox="1"/>
      </xdr:nvSpPr>
      <xdr:spPr>
        <a:xfrm>
          <a:off x="4219575" y="9858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135890</xdr:rowOff>
    </xdr:from>
    <xdr:to>
      <xdr:col>20</xdr:col>
      <xdr:colOff>38100</xdr:colOff>
      <xdr:row>61</xdr:row>
      <xdr:rowOff>66040</xdr:rowOff>
    </xdr:to>
    <xdr:sp macro="" textlink="">
      <xdr:nvSpPr>
        <xdr:cNvPr id="192" name="楕円 191">
          <a:extLst>
            <a:ext uri="{FF2B5EF4-FFF2-40B4-BE49-F238E27FC236}">
              <a16:creationId xmlns:a16="http://schemas.microsoft.com/office/drawing/2014/main" id="{47FB9AEA-2DA1-4846-BF56-7DCC17ECCA15}"/>
            </a:ext>
          </a:extLst>
        </xdr:cNvPr>
        <xdr:cNvSpPr/>
      </xdr:nvSpPr>
      <xdr:spPr>
        <a:xfrm>
          <a:off x="3381375" y="986091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15240</xdr:rowOff>
    </xdr:from>
    <xdr:to>
      <xdr:col>24</xdr:col>
      <xdr:colOff>63500</xdr:colOff>
      <xdr:row>61</xdr:row>
      <xdr:rowOff>34290</xdr:rowOff>
    </xdr:to>
    <xdr:cxnSp macro="">
      <xdr:nvCxnSpPr>
        <xdr:cNvPr id="193" name="直線コネクタ 192">
          <a:extLst>
            <a:ext uri="{FF2B5EF4-FFF2-40B4-BE49-F238E27FC236}">
              <a16:creationId xmlns:a16="http://schemas.microsoft.com/office/drawing/2014/main" id="{A87A19FA-A7B7-498B-97A2-C4206621904F}"/>
            </a:ext>
          </a:extLst>
        </xdr:cNvPr>
        <xdr:cNvCxnSpPr/>
      </xdr:nvCxnSpPr>
      <xdr:spPr>
        <a:xfrm>
          <a:off x="3429000" y="9899015"/>
          <a:ext cx="75247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111125</xdr:rowOff>
    </xdr:from>
    <xdr:to>
      <xdr:col>15</xdr:col>
      <xdr:colOff>101600</xdr:colOff>
      <xdr:row>61</xdr:row>
      <xdr:rowOff>41275</xdr:rowOff>
    </xdr:to>
    <xdr:sp macro="" textlink="">
      <xdr:nvSpPr>
        <xdr:cNvPr id="194" name="楕円 193">
          <a:extLst>
            <a:ext uri="{FF2B5EF4-FFF2-40B4-BE49-F238E27FC236}">
              <a16:creationId xmlns:a16="http://schemas.microsoft.com/office/drawing/2014/main" id="{9362C42F-0455-4AC5-8F89-2E37FF00C5D5}"/>
            </a:ext>
          </a:extLst>
        </xdr:cNvPr>
        <xdr:cNvSpPr/>
      </xdr:nvSpPr>
      <xdr:spPr>
        <a:xfrm>
          <a:off x="2571750" y="98361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161925</xdr:rowOff>
    </xdr:from>
    <xdr:to>
      <xdr:col>19</xdr:col>
      <xdr:colOff>177800</xdr:colOff>
      <xdr:row>61</xdr:row>
      <xdr:rowOff>15240</xdr:rowOff>
    </xdr:to>
    <xdr:cxnSp macro="">
      <xdr:nvCxnSpPr>
        <xdr:cNvPr id="195" name="直線コネクタ 194">
          <a:extLst>
            <a:ext uri="{FF2B5EF4-FFF2-40B4-BE49-F238E27FC236}">
              <a16:creationId xmlns:a16="http://schemas.microsoft.com/office/drawing/2014/main" id="{31A16BF8-2957-4D51-843C-6168C76E2335}"/>
            </a:ext>
          </a:extLst>
        </xdr:cNvPr>
        <xdr:cNvCxnSpPr/>
      </xdr:nvCxnSpPr>
      <xdr:spPr>
        <a:xfrm>
          <a:off x="2619375" y="9883775"/>
          <a:ext cx="809625"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86360</xdr:rowOff>
    </xdr:from>
    <xdr:to>
      <xdr:col>10</xdr:col>
      <xdr:colOff>165100</xdr:colOff>
      <xdr:row>61</xdr:row>
      <xdr:rowOff>16510</xdr:rowOff>
    </xdr:to>
    <xdr:sp macro="" textlink="">
      <xdr:nvSpPr>
        <xdr:cNvPr id="196" name="楕円 195">
          <a:extLst>
            <a:ext uri="{FF2B5EF4-FFF2-40B4-BE49-F238E27FC236}">
              <a16:creationId xmlns:a16="http://schemas.microsoft.com/office/drawing/2014/main" id="{D49B6070-9437-4AC5-A4B5-6AD3352DB1BC}"/>
            </a:ext>
          </a:extLst>
        </xdr:cNvPr>
        <xdr:cNvSpPr/>
      </xdr:nvSpPr>
      <xdr:spPr>
        <a:xfrm>
          <a:off x="1781175" y="980821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137160</xdr:rowOff>
    </xdr:from>
    <xdr:to>
      <xdr:col>15</xdr:col>
      <xdr:colOff>50800</xdr:colOff>
      <xdr:row>60</xdr:row>
      <xdr:rowOff>161925</xdr:rowOff>
    </xdr:to>
    <xdr:cxnSp macro="">
      <xdr:nvCxnSpPr>
        <xdr:cNvPr id="197" name="直線コネクタ 196">
          <a:extLst>
            <a:ext uri="{FF2B5EF4-FFF2-40B4-BE49-F238E27FC236}">
              <a16:creationId xmlns:a16="http://schemas.microsoft.com/office/drawing/2014/main" id="{A6A09366-4450-491F-8CD6-3E7837D98B37}"/>
            </a:ext>
          </a:extLst>
        </xdr:cNvPr>
        <xdr:cNvCxnSpPr/>
      </xdr:nvCxnSpPr>
      <xdr:spPr>
        <a:xfrm>
          <a:off x="1828800" y="9865360"/>
          <a:ext cx="790575" cy="18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61595</xdr:rowOff>
    </xdr:from>
    <xdr:to>
      <xdr:col>6</xdr:col>
      <xdr:colOff>38100</xdr:colOff>
      <xdr:row>60</xdr:row>
      <xdr:rowOff>163195</xdr:rowOff>
    </xdr:to>
    <xdr:sp macro="" textlink="">
      <xdr:nvSpPr>
        <xdr:cNvPr id="198" name="楕円 197">
          <a:extLst>
            <a:ext uri="{FF2B5EF4-FFF2-40B4-BE49-F238E27FC236}">
              <a16:creationId xmlns:a16="http://schemas.microsoft.com/office/drawing/2014/main" id="{CA7D30FA-A5BB-473C-8FAE-DBAE7C2AA90E}"/>
            </a:ext>
          </a:extLst>
        </xdr:cNvPr>
        <xdr:cNvSpPr/>
      </xdr:nvSpPr>
      <xdr:spPr>
        <a:xfrm>
          <a:off x="981075" y="978979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112395</xdr:rowOff>
    </xdr:from>
    <xdr:to>
      <xdr:col>10</xdr:col>
      <xdr:colOff>114300</xdr:colOff>
      <xdr:row>60</xdr:row>
      <xdr:rowOff>137160</xdr:rowOff>
    </xdr:to>
    <xdr:cxnSp macro="">
      <xdr:nvCxnSpPr>
        <xdr:cNvPr id="199" name="直線コネクタ 198">
          <a:extLst>
            <a:ext uri="{FF2B5EF4-FFF2-40B4-BE49-F238E27FC236}">
              <a16:creationId xmlns:a16="http://schemas.microsoft.com/office/drawing/2014/main" id="{151FA964-0988-4E93-8AF6-9087811E836E}"/>
            </a:ext>
          </a:extLst>
        </xdr:cNvPr>
        <xdr:cNvCxnSpPr/>
      </xdr:nvCxnSpPr>
      <xdr:spPr>
        <a:xfrm>
          <a:off x="1028700" y="9837420"/>
          <a:ext cx="8001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33037</xdr:rowOff>
    </xdr:from>
    <xdr:ext cx="405111" cy="259045"/>
    <xdr:sp macro="" textlink="">
      <xdr:nvSpPr>
        <xdr:cNvPr id="200" name="n_1aveValue【橋りょう・トンネル】&#10;有形固定資産減価償却率">
          <a:extLst>
            <a:ext uri="{FF2B5EF4-FFF2-40B4-BE49-F238E27FC236}">
              <a16:creationId xmlns:a16="http://schemas.microsoft.com/office/drawing/2014/main" id="{2DC226AA-C951-4D21-A728-03D086730DFD}"/>
            </a:ext>
          </a:extLst>
        </xdr:cNvPr>
        <xdr:cNvSpPr txBox="1"/>
      </xdr:nvSpPr>
      <xdr:spPr>
        <a:xfrm>
          <a:off x="3239144" y="9592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12082</xdr:rowOff>
    </xdr:from>
    <xdr:ext cx="405111" cy="259045"/>
    <xdr:sp macro="" textlink="">
      <xdr:nvSpPr>
        <xdr:cNvPr id="201" name="n_2aveValue【橋りょう・トンネル】&#10;有形固定資産減価償却率">
          <a:extLst>
            <a:ext uri="{FF2B5EF4-FFF2-40B4-BE49-F238E27FC236}">
              <a16:creationId xmlns:a16="http://schemas.microsoft.com/office/drawing/2014/main" id="{2E8C957A-256F-4A23-A079-79D0B04C9573}"/>
            </a:ext>
          </a:extLst>
        </xdr:cNvPr>
        <xdr:cNvSpPr txBox="1"/>
      </xdr:nvSpPr>
      <xdr:spPr>
        <a:xfrm>
          <a:off x="2439044" y="9572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164482</xdr:rowOff>
    </xdr:from>
    <xdr:ext cx="405111" cy="259045"/>
    <xdr:sp macro="" textlink="">
      <xdr:nvSpPr>
        <xdr:cNvPr id="202" name="n_3aveValue【橋りょう・トンネル】&#10;有形固定資産減価償却率">
          <a:extLst>
            <a:ext uri="{FF2B5EF4-FFF2-40B4-BE49-F238E27FC236}">
              <a16:creationId xmlns:a16="http://schemas.microsoft.com/office/drawing/2014/main" id="{8CFCA00F-3E2E-4C75-B9F2-A50707AE977D}"/>
            </a:ext>
          </a:extLst>
        </xdr:cNvPr>
        <xdr:cNvSpPr txBox="1"/>
      </xdr:nvSpPr>
      <xdr:spPr>
        <a:xfrm>
          <a:off x="1648469" y="9562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128287</xdr:rowOff>
    </xdr:from>
    <xdr:ext cx="405111" cy="259045"/>
    <xdr:sp macro="" textlink="">
      <xdr:nvSpPr>
        <xdr:cNvPr id="203" name="n_4aveValue【橋りょう・トンネル】&#10;有形固定資産減価償却率">
          <a:extLst>
            <a:ext uri="{FF2B5EF4-FFF2-40B4-BE49-F238E27FC236}">
              <a16:creationId xmlns:a16="http://schemas.microsoft.com/office/drawing/2014/main" id="{306A2E76-4586-4002-8AA6-3D14EE74518E}"/>
            </a:ext>
          </a:extLst>
        </xdr:cNvPr>
        <xdr:cNvSpPr txBox="1"/>
      </xdr:nvSpPr>
      <xdr:spPr>
        <a:xfrm>
          <a:off x="848369" y="9526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57167</xdr:rowOff>
    </xdr:from>
    <xdr:ext cx="405111" cy="259045"/>
    <xdr:sp macro="" textlink="">
      <xdr:nvSpPr>
        <xdr:cNvPr id="204" name="n_1mainValue【橋りょう・トンネル】&#10;有形固定資産減価償却率">
          <a:extLst>
            <a:ext uri="{FF2B5EF4-FFF2-40B4-BE49-F238E27FC236}">
              <a16:creationId xmlns:a16="http://schemas.microsoft.com/office/drawing/2014/main" id="{D51FEE7B-AF2F-4076-A6CD-CA3336CFFBF2}"/>
            </a:ext>
          </a:extLst>
        </xdr:cNvPr>
        <xdr:cNvSpPr txBox="1"/>
      </xdr:nvSpPr>
      <xdr:spPr>
        <a:xfrm>
          <a:off x="3239144" y="9944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32402</xdr:rowOff>
    </xdr:from>
    <xdr:ext cx="405111" cy="259045"/>
    <xdr:sp macro="" textlink="">
      <xdr:nvSpPr>
        <xdr:cNvPr id="205" name="n_2mainValue【橋りょう・トンネル】&#10;有形固定資産減価償却率">
          <a:extLst>
            <a:ext uri="{FF2B5EF4-FFF2-40B4-BE49-F238E27FC236}">
              <a16:creationId xmlns:a16="http://schemas.microsoft.com/office/drawing/2014/main" id="{A74D0F35-EBA5-4666-8003-4DF8630913D5}"/>
            </a:ext>
          </a:extLst>
        </xdr:cNvPr>
        <xdr:cNvSpPr txBox="1"/>
      </xdr:nvSpPr>
      <xdr:spPr>
        <a:xfrm>
          <a:off x="2439044" y="991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7637</xdr:rowOff>
    </xdr:from>
    <xdr:ext cx="405111" cy="259045"/>
    <xdr:sp macro="" textlink="">
      <xdr:nvSpPr>
        <xdr:cNvPr id="206" name="n_3mainValue【橋りょう・トンネル】&#10;有形固定資産減価償却率">
          <a:extLst>
            <a:ext uri="{FF2B5EF4-FFF2-40B4-BE49-F238E27FC236}">
              <a16:creationId xmlns:a16="http://schemas.microsoft.com/office/drawing/2014/main" id="{B23276BF-6B11-409B-BF7C-7B9305B6FCE2}"/>
            </a:ext>
          </a:extLst>
        </xdr:cNvPr>
        <xdr:cNvSpPr txBox="1"/>
      </xdr:nvSpPr>
      <xdr:spPr>
        <a:xfrm>
          <a:off x="1648469" y="9897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154322</xdr:rowOff>
    </xdr:from>
    <xdr:ext cx="405111" cy="259045"/>
    <xdr:sp macro="" textlink="">
      <xdr:nvSpPr>
        <xdr:cNvPr id="207" name="n_4mainValue【橋りょう・トンネル】&#10;有形固定資産減価償却率">
          <a:extLst>
            <a:ext uri="{FF2B5EF4-FFF2-40B4-BE49-F238E27FC236}">
              <a16:creationId xmlns:a16="http://schemas.microsoft.com/office/drawing/2014/main" id="{982A5BB1-05B3-4165-A91F-83B86FC8DF13}"/>
            </a:ext>
          </a:extLst>
        </xdr:cNvPr>
        <xdr:cNvSpPr txBox="1"/>
      </xdr:nvSpPr>
      <xdr:spPr>
        <a:xfrm>
          <a:off x="848369" y="9879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C1B39373-738C-43D6-8950-987C60A2FA2A}"/>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5435AC55-CC38-4CFB-8EEB-F6042303111D}"/>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EDBF9D09-563B-40CC-BB5D-12A26FC0CCA4}"/>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0208C379-475D-475F-9AE6-0A29D69509FB}"/>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6DBAC807-B011-4E2E-9E70-A3D8919A4822}"/>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DF3E0C7C-9C5E-4455-8F0D-59961EB9F364}"/>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6D31630B-CA92-43F2-8601-623D17C49B77}"/>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D30CC4D2-2EBE-4F28-ABDC-ABF12F14ED5B}"/>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917E9871-35D0-4047-B3BA-CC8C9E7FF64B}"/>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729EB8EA-4C73-40A9-ABE4-1CEDD6AB58AA}"/>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9342D467-4F42-49EA-8BDF-B3B1E52542CE}"/>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9" name="テキスト ボックス 218">
          <a:extLst>
            <a:ext uri="{FF2B5EF4-FFF2-40B4-BE49-F238E27FC236}">
              <a16:creationId xmlns:a16="http://schemas.microsoft.com/office/drawing/2014/main" id="{5EC8502F-CEC2-4B2A-9EDE-620A9CBAFBF2}"/>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AC8F0AAF-F37A-4877-8BB0-07212EE394B7}"/>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1" name="テキスト ボックス 220">
          <a:extLst>
            <a:ext uri="{FF2B5EF4-FFF2-40B4-BE49-F238E27FC236}">
              <a16:creationId xmlns:a16="http://schemas.microsoft.com/office/drawing/2014/main" id="{8AFF4918-01CC-4010-B7FD-52761E0F4C52}"/>
            </a:ext>
          </a:extLst>
        </xdr:cNvPr>
        <xdr:cNvSpPr txBox="1"/>
      </xdr:nvSpPr>
      <xdr:spPr>
        <a:xfrm>
          <a:off x="5324703" y="995110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C0BAEBE0-905A-406F-B7F2-F257B8ADB420}"/>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3" name="テキスト ボックス 222">
          <a:extLst>
            <a:ext uri="{FF2B5EF4-FFF2-40B4-BE49-F238E27FC236}">
              <a16:creationId xmlns:a16="http://schemas.microsoft.com/office/drawing/2014/main" id="{CD87FA8E-E147-4430-9EA0-CD18C7DF731B}"/>
            </a:ext>
          </a:extLst>
        </xdr:cNvPr>
        <xdr:cNvSpPr txBox="1"/>
      </xdr:nvSpPr>
      <xdr:spPr>
        <a:xfrm>
          <a:off x="5324703" y="95891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2265A624-526D-4C4F-AFA6-68C6C114E87D}"/>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5" name="テキスト ボックス 224">
          <a:extLst>
            <a:ext uri="{FF2B5EF4-FFF2-40B4-BE49-F238E27FC236}">
              <a16:creationId xmlns:a16="http://schemas.microsoft.com/office/drawing/2014/main" id="{1D670338-C67F-4D23-A5E5-1768DFEE7A6B}"/>
            </a:ext>
          </a:extLst>
        </xdr:cNvPr>
        <xdr:cNvSpPr txBox="1"/>
      </xdr:nvSpPr>
      <xdr:spPr>
        <a:xfrm>
          <a:off x="5324703" y="92367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50E22C21-3639-406F-9CF9-9464CFF7CB06}"/>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7" name="テキスト ボックス 226">
          <a:extLst>
            <a:ext uri="{FF2B5EF4-FFF2-40B4-BE49-F238E27FC236}">
              <a16:creationId xmlns:a16="http://schemas.microsoft.com/office/drawing/2014/main" id="{0846AB7E-8908-4553-8D27-231D144EA43A}"/>
            </a:ext>
          </a:extLst>
        </xdr:cNvPr>
        <xdr:cNvSpPr txBox="1"/>
      </xdr:nvSpPr>
      <xdr:spPr>
        <a:xfrm>
          <a:off x="5324703"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83BDCA9B-EA5C-44C6-AD7D-65114357AFB5}"/>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9" name="テキスト ボックス 228">
          <a:extLst>
            <a:ext uri="{FF2B5EF4-FFF2-40B4-BE49-F238E27FC236}">
              <a16:creationId xmlns:a16="http://schemas.microsoft.com/office/drawing/2014/main" id="{D225F72D-1571-4724-BE8B-0E0CCB283082}"/>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橋りょう・トンネル】&#10;一人当たり有形固定資産（償却資産）額グラフ枠">
          <a:extLst>
            <a:ext uri="{FF2B5EF4-FFF2-40B4-BE49-F238E27FC236}">
              <a16:creationId xmlns:a16="http://schemas.microsoft.com/office/drawing/2014/main" id="{E4825FA3-DDEA-4B8F-A464-9E45003E9367}"/>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14386</xdr:rowOff>
    </xdr:from>
    <xdr:to>
      <xdr:col>54</xdr:col>
      <xdr:colOff>189865</xdr:colOff>
      <xdr:row>64</xdr:row>
      <xdr:rowOff>73581</xdr:rowOff>
    </xdr:to>
    <xdr:cxnSp macro="">
      <xdr:nvCxnSpPr>
        <xdr:cNvPr id="231" name="直線コネクタ 230">
          <a:extLst>
            <a:ext uri="{FF2B5EF4-FFF2-40B4-BE49-F238E27FC236}">
              <a16:creationId xmlns:a16="http://schemas.microsoft.com/office/drawing/2014/main" id="{2A372D83-245B-4E49-85B0-15DA4A102F14}"/>
            </a:ext>
          </a:extLst>
        </xdr:cNvPr>
        <xdr:cNvCxnSpPr/>
      </xdr:nvCxnSpPr>
      <xdr:spPr>
        <a:xfrm flipV="1">
          <a:off x="9429115" y="9088536"/>
          <a:ext cx="0" cy="1357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77408</xdr:rowOff>
    </xdr:from>
    <xdr:ext cx="469744" cy="259045"/>
    <xdr:sp macro="" textlink="">
      <xdr:nvSpPr>
        <xdr:cNvPr id="232" name="【橋りょう・トンネル】&#10;一人当たり有形固定資産（償却資産）額最小値テキスト">
          <a:extLst>
            <a:ext uri="{FF2B5EF4-FFF2-40B4-BE49-F238E27FC236}">
              <a16:creationId xmlns:a16="http://schemas.microsoft.com/office/drawing/2014/main" id="{42467F12-BDEC-4C60-868B-EBE114852720}"/>
            </a:ext>
          </a:extLst>
        </xdr:cNvPr>
        <xdr:cNvSpPr txBox="1"/>
      </xdr:nvSpPr>
      <xdr:spPr>
        <a:xfrm>
          <a:off x="9467850" y="10450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73581</xdr:rowOff>
    </xdr:from>
    <xdr:to>
      <xdr:col>55</xdr:col>
      <xdr:colOff>88900</xdr:colOff>
      <xdr:row>64</xdr:row>
      <xdr:rowOff>73581</xdr:rowOff>
    </xdr:to>
    <xdr:cxnSp macro="">
      <xdr:nvCxnSpPr>
        <xdr:cNvPr id="233" name="直線コネクタ 232">
          <a:extLst>
            <a:ext uri="{FF2B5EF4-FFF2-40B4-BE49-F238E27FC236}">
              <a16:creationId xmlns:a16="http://schemas.microsoft.com/office/drawing/2014/main" id="{16F71ACF-8FB9-4148-BB4E-1FC42208A39C}"/>
            </a:ext>
          </a:extLst>
        </xdr:cNvPr>
        <xdr:cNvCxnSpPr/>
      </xdr:nvCxnSpPr>
      <xdr:spPr>
        <a:xfrm>
          <a:off x="9363075" y="1044630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132513</xdr:rowOff>
    </xdr:from>
    <xdr:ext cx="690189" cy="259045"/>
    <xdr:sp macro="" textlink="">
      <xdr:nvSpPr>
        <xdr:cNvPr id="234" name="【橋りょう・トンネル】&#10;一人当たり有形固定資産（償却資産）額最大値テキスト">
          <a:extLst>
            <a:ext uri="{FF2B5EF4-FFF2-40B4-BE49-F238E27FC236}">
              <a16:creationId xmlns:a16="http://schemas.microsoft.com/office/drawing/2014/main" id="{E6D49C92-1E83-4802-9443-73FD4E104143}"/>
            </a:ext>
          </a:extLst>
        </xdr:cNvPr>
        <xdr:cNvSpPr txBox="1"/>
      </xdr:nvSpPr>
      <xdr:spPr>
        <a:xfrm>
          <a:off x="9467850" y="88859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3,762,242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14386</xdr:rowOff>
    </xdr:from>
    <xdr:to>
      <xdr:col>55</xdr:col>
      <xdr:colOff>88900</xdr:colOff>
      <xdr:row>56</xdr:row>
      <xdr:rowOff>14386</xdr:rowOff>
    </xdr:to>
    <xdr:cxnSp macro="">
      <xdr:nvCxnSpPr>
        <xdr:cNvPr id="235" name="直線コネクタ 234">
          <a:extLst>
            <a:ext uri="{FF2B5EF4-FFF2-40B4-BE49-F238E27FC236}">
              <a16:creationId xmlns:a16="http://schemas.microsoft.com/office/drawing/2014/main" id="{6FE0690A-0010-4FFA-B3F9-747443CBC3C0}"/>
            </a:ext>
          </a:extLst>
        </xdr:cNvPr>
        <xdr:cNvCxnSpPr/>
      </xdr:nvCxnSpPr>
      <xdr:spPr>
        <a:xfrm>
          <a:off x="9363075" y="908853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48719</xdr:rowOff>
    </xdr:from>
    <xdr:ext cx="599010" cy="259045"/>
    <xdr:sp macro="" textlink="">
      <xdr:nvSpPr>
        <xdr:cNvPr id="236" name="【橋りょう・トンネル】&#10;一人当たり有形固定資産（償却資産）額平均値テキスト">
          <a:extLst>
            <a:ext uri="{FF2B5EF4-FFF2-40B4-BE49-F238E27FC236}">
              <a16:creationId xmlns:a16="http://schemas.microsoft.com/office/drawing/2014/main" id="{03EE68DC-24FB-45B1-AF9F-EB2F29DF2DE3}"/>
            </a:ext>
          </a:extLst>
        </xdr:cNvPr>
        <xdr:cNvSpPr txBox="1"/>
      </xdr:nvSpPr>
      <xdr:spPr>
        <a:xfrm>
          <a:off x="9467850" y="1009441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25842</xdr:rowOff>
    </xdr:from>
    <xdr:to>
      <xdr:col>55</xdr:col>
      <xdr:colOff>50800</xdr:colOff>
      <xdr:row>63</xdr:row>
      <xdr:rowOff>127442</xdr:rowOff>
    </xdr:to>
    <xdr:sp macro="" textlink="">
      <xdr:nvSpPr>
        <xdr:cNvPr id="237" name="フローチャート: 判断 236">
          <a:extLst>
            <a:ext uri="{FF2B5EF4-FFF2-40B4-BE49-F238E27FC236}">
              <a16:creationId xmlns:a16="http://schemas.microsoft.com/office/drawing/2014/main" id="{EEFF9970-383D-4947-97EA-CE71FEE393FC}"/>
            </a:ext>
          </a:extLst>
        </xdr:cNvPr>
        <xdr:cNvSpPr/>
      </xdr:nvSpPr>
      <xdr:spPr>
        <a:xfrm>
          <a:off x="9401175" y="10239817"/>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23663</xdr:rowOff>
    </xdr:from>
    <xdr:to>
      <xdr:col>50</xdr:col>
      <xdr:colOff>165100</xdr:colOff>
      <xdr:row>63</xdr:row>
      <xdr:rowOff>125263</xdr:rowOff>
    </xdr:to>
    <xdr:sp macro="" textlink="">
      <xdr:nvSpPr>
        <xdr:cNvPr id="238" name="フローチャート: 判断 237">
          <a:extLst>
            <a:ext uri="{FF2B5EF4-FFF2-40B4-BE49-F238E27FC236}">
              <a16:creationId xmlns:a16="http://schemas.microsoft.com/office/drawing/2014/main" id="{2B5C5C4A-470F-460D-888C-642E933E8EC4}"/>
            </a:ext>
          </a:extLst>
        </xdr:cNvPr>
        <xdr:cNvSpPr/>
      </xdr:nvSpPr>
      <xdr:spPr>
        <a:xfrm>
          <a:off x="8639175" y="1023763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30132</xdr:rowOff>
    </xdr:from>
    <xdr:to>
      <xdr:col>46</xdr:col>
      <xdr:colOff>38100</xdr:colOff>
      <xdr:row>63</xdr:row>
      <xdr:rowOff>131732</xdr:rowOff>
    </xdr:to>
    <xdr:sp macro="" textlink="">
      <xdr:nvSpPr>
        <xdr:cNvPr id="239" name="フローチャート: 判断 238">
          <a:extLst>
            <a:ext uri="{FF2B5EF4-FFF2-40B4-BE49-F238E27FC236}">
              <a16:creationId xmlns:a16="http://schemas.microsoft.com/office/drawing/2014/main" id="{3F180768-8355-4ECC-90D3-1806E05823B1}"/>
            </a:ext>
          </a:extLst>
        </xdr:cNvPr>
        <xdr:cNvSpPr/>
      </xdr:nvSpPr>
      <xdr:spPr>
        <a:xfrm>
          <a:off x="7839075" y="1023775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39625</xdr:rowOff>
    </xdr:from>
    <xdr:to>
      <xdr:col>41</xdr:col>
      <xdr:colOff>101600</xdr:colOff>
      <xdr:row>63</xdr:row>
      <xdr:rowOff>141225</xdr:rowOff>
    </xdr:to>
    <xdr:sp macro="" textlink="">
      <xdr:nvSpPr>
        <xdr:cNvPr id="240" name="フローチャート: 判断 239">
          <a:extLst>
            <a:ext uri="{FF2B5EF4-FFF2-40B4-BE49-F238E27FC236}">
              <a16:creationId xmlns:a16="http://schemas.microsoft.com/office/drawing/2014/main" id="{72714F8D-ADE3-4F62-AA03-A2EA3C9AF482}"/>
            </a:ext>
          </a:extLst>
        </xdr:cNvPr>
        <xdr:cNvSpPr/>
      </xdr:nvSpPr>
      <xdr:spPr>
        <a:xfrm>
          <a:off x="7029450" y="1025042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67330</xdr:rowOff>
    </xdr:from>
    <xdr:to>
      <xdr:col>36</xdr:col>
      <xdr:colOff>165100</xdr:colOff>
      <xdr:row>63</xdr:row>
      <xdr:rowOff>168930</xdr:rowOff>
    </xdr:to>
    <xdr:sp macro="" textlink="">
      <xdr:nvSpPr>
        <xdr:cNvPr id="241" name="フローチャート: 判断 240">
          <a:extLst>
            <a:ext uri="{FF2B5EF4-FFF2-40B4-BE49-F238E27FC236}">
              <a16:creationId xmlns:a16="http://schemas.microsoft.com/office/drawing/2014/main" id="{4427B89D-1A63-4CB5-95C2-A4F44F52A2DA}"/>
            </a:ext>
          </a:extLst>
        </xdr:cNvPr>
        <xdr:cNvSpPr/>
      </xdr:nvSpPr>
      <xdr:spPr>
        <a:xfrm>
          <a:off x="6238875" y="102749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9B9ECF7A-D7C8-4447-9E8C-F1C07F951F9D}"/>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73BF270-0629-44BC-87E9-72CFDD572BFE}"/>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4A0D3738-644E-4476-8204-61187228922A}"/>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5504ADC5-3A8D-4CD5-9D10-C92C5A0B5429}"/>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B6BE6411-93EE-465B-BBAE-4BC2A0F05C8A}"/>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106197</xdr:rowOff>
    </xdr:from>
    <xdr:to>
      <xdr:col>55</xdr:col>
      <xdr:colOff>50800</xdr:colOff>
      <xdr:row>64</xdr:row>
      <xdr:rowOff>36347</xdr:rowOff>
    </xdr:to>
    <xdr:sp macro="" textlink="">
      <xdr:nvSpPr>
        <xdr:cNvPr id="247" name="楕円 246">
          <a:extLst>
            <a:ext uri="{FF2B5EF4-FFF2-40B4-BE49-F238E27FC236}">
              <a16:creationId xmlns:a16="http://schemas.microsoft.com/office/drawing/2014/main" id="{1A739FD5-B25E-457E-BFE1-055A68F26CDD}"/>
            </a:ext>
          </a:extLst>
        </xdr:cNvPr>
        <xdr:cNvSpPr/>
      </xdr:nvSpPr>
      <xdr:spPr>
        <a:xfrm>
          <a:off x="9401175" y="10313822"/>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21124</xdr:rowOff>
    </xdr:from>
    <xdr:ext cx="599010" cy="259045"/>
    <xdr:sp macro="" textlink="">
      <xdr:nvSpPr>
        <xdr:cNvPr id="248" name="【橋りょう・トンネル】&#10;一人当たり有形固定資産（償却資産）額該当値テキスト">
          <a:extLst>
            <a:ext uri="{FF2B5EF4-FFF2-40B4-BE49-F238E27FC236}">
              <a16:creationId xmlns:a16="http://schemas.microsoft.com/office/drawing/2014/main" id="{57DC6602-E61B-4B30-9B32-C80F41BCCD2F}"/>
            </a:ext>
          </a:extLst>
        </xdr:cNvPr>
        <xdr:cNvSpPr txBox="1"/>
      </xdr:nvSpPr>
      <xdr:spPr>
        <a:xfrm>
          <a:off x="9467850" y="10231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108520</xdr:rowOff>
    </xdr:from>
    <xdr:to>
      <xdr:col>50</xdr:col>
      <xdr:colOff>165100</xdr:colOff>
      <xdr:row>64</xdr:row>
      <xdr:rowOff>38670</xdr:rowOff>
    </xdr:to>
    <xdr:sp macro="" textlink="">
      <xdr:nvSpPr>
        <xdr:cNvPr id="249" name="楕円 248">
          <a:extLst>
            <a:ext uri="{FF2B5EF4-FFF2-40B4-BE49-F238E27FC236}">
              <a16:creationId xmlns:a16="http://schemas.microsoft.com/office/drawing/2014/main" id="{BB28A98C-AD12-4388-8B70-AFE1D7ADAA12}"/>
            </a:ext>
          </a:extLst>
        </xdr:cNvPr>
        <xdr:cNvSpPr/>
      </xdr:nvSpPr>
      <xdr:spPr>
        <a:xfrm>
          <a:off x="8639175" y="103161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156997</xdr:rowOff>
    </xdr:from>
    <xdr:to>
      <xdr:col>55</xdr:col>
      <xdr:colOff>0</xdr:colOff>
      <xdr:row>63</xdr:row>
      <xdr:rowOff>159320</xdr:rowOff>
    </xdr:to>
    <xdr:cxnSp macro="">
      <xdr:nvCxnSpPr>
        <xdr:cNvPr id="250" name="直線コネクタ 249">
          <a:extLst>
            <a:ext uri="{FF2B5EF4-FFF2-40B4-BE49-F238E27FC236}">
              <a16:creationId xmlns:a16="http://schemas.microsoft.com/office/drawing/2014/main" id="{BF349A6C-3C33-440B-B889-97C529A6192D}"/>
            </a:ext>
          </a:extLst>
        </xdr:cNvPr>
        <xdr:cNvCxnSpPr/>
      </xdr:nvCxnSpPr>
      <xdr:spPr>
        <a:xfrm flipV="1">
          <a:off x="8686800" y="10370972"/>
          <a:ext cx="742950" cy="2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110329</xdr:rowOff>
    </xdr:from>
    <xdr:to>
      <xdr:col>46</xdr:col>
      <xdr:colOff>38100</xdr:colOff>
      <xdr:row>64</xdr:row>
      <xdr:rowOff>40479</xdr:rowOff>
    </xdr:to>
    <xdr:sp macro="" textlink="">
      <xdr:nvSpPr>
        <xdr:cNvPr id="251" name="楕円 250">
          <a:extLst>
            <a:ext uri="{FF2B5EF4-FFF2-40B4-BE49-F238E27FC236}">
              <a16:creationId xmlns:a16="http://schemas.microsoft.com/office/drawing/2014/main" id="{3D5EB643-4B1E-4F0A-A675-332A92FCC607}"/>
            </a:ext>
          </a:extLst>
        </xdr:cNvPr>
        <xdr:cNvSpPr/>
      </xdr:nvSpPr>
      <xdr:spPr>
        <a:xfrm>
          <a:off x="7839075" y="1031795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159320</xdr:rowOff>
    </xdr:from>
    <xdr:to>
      <xdr:col>50</xdr:col>
      <xdr:colOff>114300</xdr:colOff>
      <xdr:row>63</xdr:row>
      <xdr:rowOff>161129</xdr:rowOff>
    </xdr:to>
    <xdr:cxnSp macro="">
      <xdr:nvCxnSpPr>
        <xdr:cNvPr id="252" name="直線コネクタ 251">
          <a:extLst>
            <a:ext uri="{FF2B5EF4-FFF2-40B4-BE49-F238E27FC236}">
              <a16:creationId xmlns:a16="http://schemas.microsoft.com/office/drawing/2014/main" id="{804A87FC-3A68-4EFE-AD1D-7A70D23A8662}"/>
            </a:ext>
          </a:extLst>
        </xdr:cNvPr>
        <xdr:cNvCxnSpPr/>
      </xdr:nvCxnSpPr>
      <xdr:spPr>
        <a:xfrm flipV="1">
          <a:off x="7886700" y="10373295"/>
          <a:ext cx="800100" cy="1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112059</xdr:rowOff>
    </xdr:from>
    <xdr:to>
      <xdr:col>41</xdr:col>
      <xdr:colOff>101600</xdr:colOff>
      <xdr:row>64</xdr:row>
      <xdr:rowOff>42209</xdr:rowOff>
    </xdr:to>
    <xdr:sp macro="" textlink="">
      <xdr:nvSpPr>
        <xdr:cNvPr id="253" name="楕円 252">
          <a:extLst>
            <a:ext uri="{FF2B5EF4-FFF2-40B4-BE49-F238E27FC236}">
              <a16:creationId xmlns:a16="http://schemas.microsoft.com/office/drawing/2014/main" id="{847127B5-C2AC-4754-8F58-02BC0A446C34}"/>
            </a:ext>
          </a:extLst>
        </xdr:cNvPr>
        <xdr:cNvSpPr/>
      </xdr:nvSpPr>
      <xdr:spPr>
        <a:xfrm>
          <a:off x="7029450" y="1032285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161129</xdr:rowOff>
    </xdr:from>
    <xdr:to>
      <xdr:col>45</xdr:col>
      <xdr:colOff>177800</xdr:colOff>
      <xdr:row>63</xdr:row>
      <xdr:rowOff>162859</xdr:rowOff>
    </xdr:to>
    <xdr:cxnSp macro="">
      <xdr:nvCxnSpPr>
        <xdr:cNvPr id="254" name="直線コネクタ 253">
          <a:extLst>
            <a:ext uri="{FF2B5EF4-FFF2-40B4-BE49-F238E27FC236}">
              <a16:creationId xmlns:a16="http://schemas.microsoft.com/office/drawing/2014/main" id="{D0E9EF2D-3DA6-440F-88F9-4A8A4069D00A}"/>
            </a:ext>
          </a:extLst>
        </xdr:cNvPr>
        <xdr:cNvCxnSpPr/>
      </xdr:nvCxnSpPr>
      <xdr:spPr>
        <a:xfrm flipV="1">
          <a:off x="7077075" y="10375104"/>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113938</xdr:rowOff>
    </xdr:from>
    <xdr:to>
      <xdr:col>36</xdr:col>
      <xdr:colOff>165100</xdr:colOff>
      <xdr:row>64</xdr:row>
      <xdr:rowOff>44088</xdr:rowOff>
    </xdr:to>
    <xdr:sp macro="" textlink="">
      <xdr:nvSpPr>
        <xdr:cNvPr id="255" name="楕円 254">
          <a:extLst>
            <a:ext uri="{FF2B5EF4-FFF2-40B4-BE49-F238E27FC236}">
              <a16:creationId xmlns:a16="http://schemas.microsoft.com/office/drawing/2014/main" id="{64F0ADA0-EBBB-49A5-83A2-58BC64983ED4}"/>
            </a:ext>
          </a:extLst>
        </xdr:cNvPr>
        <xdr:cNvSpPr/>
      </xdr:nvSpPr>
      <xdr:spPr>
        <a:xfrm>
          <a:off x="6238875" y="1032473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162859</xdr:rowOff>
    </xdr:from>
    <xdr:to>
      <xdr:col>41</xdr:col>
      <xdr:colOff>50800</xdr:colOff>
      <xdr:row>63</xdr:row>
      <xdr:rowOff>164738</xdr:rowOff>
    </xdr:to>
    <xdr:cxnSp macro="">
      <xdr:nvCxnSpPr>
        <xdr:cNvPr id="256" name="直線コネクタ 255">
          <a:extLst>
            <a:ext uri="{FF2B5EF4-FFF2-40B4-BE49-F238E27FC236}">
              <a16:creationId xmlns:a16="http://schemas.microsoft.com/office/drawing/2014/main" id="{0E347C8E-A2DB-4E96-A755-8C64D261B89A}"/>
            </a:ext>
          </a:extLst>
        </xdr:cNvPr>
        <xdr:cNvCxnSpPr/>
      </xdr:nvCxnSpPr>
      <xdr:spPr>
        <a:xfrm flipV="1">
          <a:off x="6286500" y="10370484"/>
          <a:ext cx="790575" cy="1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141790</xdr:rowOff>
    </xdr:from>
    <xdr:ext cx="599010" cy="259045"/>
    <xdr:sp macro="" textlink="">
      <xdr:nvSpPr>
        <xdr:cNvPr id="257" name="n_1aveValue【橋りょう・トンネル】&#10;一人当たり有形固定資産（償却資産）額">
          <a:extLst>
            <a:ext uri="{FF2B5EF4-FFF2-40B4-BE49-F238E27FC236}">
              <a16:creationId xmlns:a16="http://schemas.microsoft.com/office/drawing/2014/main" id="{D378DD16-3677-4AEA-B6B4-19ED4E14C292}"/>
            </a:ext>
          </a:extLst>
        </xdr:cNvPr>
        <xdr:cNvSpPr txBox="1"/>
      </xdr:nvSpPr>
      <xdr:spPr>
        <a:xfrm>
          <a:off x="8399995" y="10031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148259</xdr:rowOff>
    </xdr:from>
    <xdr:ext cx="599010" cy="259045"/>
    <xdr:sp macro="" textlink="">
      <xdr:nvSpPr>
        <xdr:cNvPr id="258" name="n_2aveValue【橋りょう・トンネル】&#10;一人当たり有形固定資産（償却資産）額">
          <a:extLst>
            <a:ext uri="{FF2B5EF4-FFF2-40B4-BE49-F238E27FC236}">
              <a16:creationId xmlns:a16="http://schemas.microsoft.com/office/drawing/2014/main" id="{3A95C792-A923-4C87-B310-7DCFF30F69A7}"/>
            </a:ext>
          </a:extLst>
        </xdr:cNvPr>
        <xdr:cNvSpPr txBox="1"/>
      </xdr:nvSpPr>
      <xdr:spPr>
        <a:xfrm>
          <a:off x="7609420" y="10032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157752</xdr:rowOff>
    </xdr:from>
    <xdr:ext cx="599010" cy="259045"/>
    <xdr:sp macro="" textlink="">
      <xdr:nvSpPr>
        <xdr:cNvPr id="259" name="n_3aveValue【橋りょう・トンネル】&#10;一人当たり有形固定資産（償却資産）額">
          <a:extLst>
            <a:ext uri="{FF2B5EF4-FFF2-40B4-BE49-F238E27FC236}">
              <a16:creationId xmlns:a16="http://schemas.microsoft.com/office/drawing/2014/main" id="{84B93F0F-7DEF-4084-9B5A-0158007689C1}"/>
            </a:ext>
          </a:extLst>
        </xdr:cNvPr>
        <xdr:cNvSpPr txBox="1"/>
      </xdr:nvSpPr>
      <xdr:spPr>
        <a:xfrm>
          <a:off x="6818845" y="10047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14007</xdr:rowOff>
    </xdr:from>
    <xdr:ext cx="599010" cy="259045"/>
    <xdr:sp macro="" textlink="">
      <xdr:nvSpPr>
        <xdr:cNvPr id="260" name="n_4aveValue【橋りょう・トンネル】&#10;一人当たり有形固定資産（償却資産）額">
          <a:extLst>
            <a:ext uri="{FF2B5EF4-FFF2-40B4-BE49-F238E27FC236}">
              <a16:creationId xmlns:a16="http://schemas.microsoft.com/office/drawing/2014/main" id="{1EC7CECB-00E8-4C41-A4BA-2C94719C1187}"/>
            </a:ext>
          </a:extLst>
        </xdr:cNvPr>
        <xdr:cNvSpPr txBox="1"/>
      </xdr:nvSpPr>
      <xdr:spPr>
        <a:xfrm>
          <a:off x="6009220" y="10059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29797</xdr:rowOff>
    </xdr:from>
    <xdr:ext cx="599010" cy="259045"/>
    <xdr:sp macro="" textlink="">
      <xdr:nvSpPr>
        <xdr:cNvPr id="261" name="n_1mainValue【橋りょう・トンネル】&#10;一人当たり有形固定資産（償却資産）額">
          <a:extLst>
            <a:ext uri="{FF2B5EF4-FFF2-40B4-BE49-F238E27FC236}">
              <a16:creationId xmlns:a16="http://schemas.microsoft.com/office/drawing/2014/main" id="{ECA37544-A606-4D4B-BE38-134EB5821545}"/>
            </a:ext>
          </a:extLst>
        </xdr:cNvPr>
        <xdr:cNvSpPr txBox="1"/>
      </xdr:nvSpPr>
      <xdr:spPr>
        <a:xfrm>
          <a:off x="8399995" y="10399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31606</xdr:rowOff>
    </xdr:from>
    <xdr:ext cx="599010" cy="259045"/>
    <xdr:sp macro="" textlink="">
      <xdr:nvSpPr>
        <xdr:cNvPr id="262" name="n_2mainValue【橋りょう・トンネル】&#10;一人当たり有形固定資産（償却資産）額">
          <a:extLst>
            <a:ext uri="{FF2B5EF4-FFF2-40B4-BE49-F238E27FC236}">
              <a16:creationId xmlns:a16="http://schemas.microsoft.com/office/drawing/2014/main" id="{17E948CF-C70A-486F-A032-CF2F23950715}"/>
            </a:ext>
          </a:extLst>
        </xdr:cNvPr>
        <xdr:cNvSpPr txBox="1"/>
      </xdr:nvSpPr>
      <xdr:spPr>
        <a:xfrm>
          <a:off x="7609420" y="1040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33336</xdr:rowOff>
    </xdr:from>
    <xdr:ext cx="599010" cy="259045"/>
    <xdr:sp macro="" textlink="">
      <xdr:nvSpPr>
        <xdr:cNvPr id="263" name="n_3mainValue【橋りょう・トンネル】&#10;一人当たり有形固定資産（償却資産）額">
          <a:extLst>
            <a:ext uri="{FF2B5EF4-FFF2-40B4-BE49-F238E27FC236}">
              <a16:creationId xmlns:a16="http://schemas.microsoft.com/office/drawing/2014/main" id="{8693161B-4E44-4F1E-93A3-47465160E9B6}"/>
            </a:ext>
          </a:extLst>
        </xdr:cNvPr>
        <xdr:cNvSpPr txBox="1"/>
      </xdr:nvSpPr>
      <xdr:spPr>
        <a:xfrm>
          <a:off x="6818845" y="10402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35215</xdr:rowOff>
    </xdr:from>
    <xdr:ext cx="599010" cy="259045"/>
    <xdr:sp macro="" textlink="">
      <xdr:nvSpPr>
        <xdr:cNvPr id="264" name="n_4mainValue【橋りょう・トンネル】&#10;一人当たり有形固定資産（償却資産）額">
          <a:extLst>
            <a:ext uri="{FF2B5EF4-FFF2-40B4-BE49-F238E27FC236}">
              <a16:creationId xmlns:a16="http://schemas.microsoft.com/office/drawing/2014/main" id="{EB5FF089-D363-4E12-9409-81740375E437}"/>
            </a:ext>
          </a:extLst>
        </xdr:cNvPr>
        <xdr:cNvSpPr txBox="1"/>
      </xdr:nvSpPr>
      <xdr:spPr>
        <a:xfrm>
          <a:off x="6009220" y="10407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70AC5BF4-13DE-40FF-B49D-25DA06EDF0DD}"/>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4D5A530C-8DDA-42E8-8E6F-DF06F10D7583}"/>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BFFD18FD-B674-4D2D-AEF7-ECDB1764C862}"/>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08FD7621-7B01-486A-BF02-BFB063B00EC7}"/>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92E9B7C1-D407-432C-8D92-3C631BA8DE50}"/>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3A233DAA-0B35-474A-8B71-61E6FDF31009}"/>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9F2BAC6A-069B-4688-85BF-AA90A905F4E6}"/>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1D74EBE2-F7A3-4473-872D-A0DD12F65FE9}"/>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ED3335CC-A64B-4149-B8BA-B3970291BDB3}"/>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A1B359CA-1C95-4D6D-A32F-0DA4CAB480F3}"/>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107B8CAB-C9AA-4E22-AADA-B23392E4585E}"/>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06409101-2337-49F1-93A7-EB36289FEFDD}"/>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a:extLst>
            <a:ext uri="{FF2B5EF4-FFF2-40B4-BE49-F238E27FC236}">
              <a16:creationId xmlns:a16="http://schemas.microsoft.com/office/drawing/2014/main" id="{149FA086-F1B4-4D86-93AE-27A41C619891}"/>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2061B4DB-31FD-4955-96DC-B7B2BC88ABA3}"/>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a:extLst>
            <a:ext uri="{FF2B5EF4-FFF2-40B4-BE49-F238E27FC236}">
              <a16:creationId xmlns:a16="http://schemas.microsoft.com/office/drawing/2014/main" id="{1D5243C5-944A-4C0F-998A-51AB3AB2A67B}"/>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FBCD1977-7B71-4E49-A32F-D1CBEEA4FF0A}"/>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a:extLst>
            <a:ext uri="{FF2B5EF4-FFF2-40B4-BE49-F238E27FC236}">
              <a16:creationId xmlns:a16="http://schemas.microsoft.com/office/drawing/2014/main" id="{A6BF2992-F59B-4E85-A528-308406258EA1}"/>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E8F9E764-06FD-49AA-8119-1DE97C82B4F0}"/>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a:extLst>
            <a:ext uri="{FF2B5EF4-FFF2-40B4-BE49-F238E27FC236}">
              <a16:creationId xmlns:a16="http://schemas.microsoft.com/office/drawing/2014/main" id="{CC90E32F-AF66-4F4A-BAC2-A4D41558ADE2}"/>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FCF9BB99-DCE5-4C1A-B678-ECD3EB84B8A0}"/>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a:extLst>
            <a:ext uri="{FF2B5EF4-FFF2-40B4-BE49-F238E27FC236}">
              <a16:creationId xmlns:a16="http://schemas.microsoft.com/office/drawing/2014/main" id="{074AC979-01E8-4344-91BD-2109199185AB}"/>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A2B29B2E-1072-4278-998E-43F697A260CF}"/>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a:extLst>
            <a:ext uri="{FF2B5EF4-FFF2-40B4-BE49-F238E27FC236}">
              <a16:creationId xmlns:a16="http://schemas.microsoft.com/office/drawing/2014/main" id="{734B5F83-36BF-454A-AC52-123B593D3034}"/>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a:extLst>
            <a:ext uri="{FF2B5EF4-FFF2-40B4-BE49-F238E27FC236}">
              <a16:creationId xmlns:a16="http://schemas.microsoft.com/office/drawing/2014/main" id="{D8B5FABF-288C-491C-BA6B-9AC290C71930}"/>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78105</xdr:rowOff>
    </xdr:from>
    <xdr:to>
      <xdr:col>24</xdr:col>
      <xdr:colOff>62865</xdr:colOff>
      <xdr:row>85</xdr:row>
      <xdr:rowOff>123825</xdr:rowOff>
    </xdr:to>
    <xdr:cxnSp macro="">
      <xdr:nvCxnSpPr>
        <xdr:cNvPr id="289" name="直線コネクタ 288">
          <a:extLst>
            <a:ext uri="{FF2B5EF4-FFF2-40B4-BE49-F238E27FC236}">
              <a16:creationId xmlns:a16="http://schemas.microsoft.com/office/drawing/2014/main" id="{3C5C7BCD-8518-4035-AB8F-12B775C753BC}"/>
            </a:ext>
          </a:extLst>
        </xdr:cNvPr>
        <xdr:cNvCxnSpPr/>
      </xdr:nvCxnSpPr>
      <xdr:spPr>
        <a:xfrm flipV="1">
          <a:off x="4180840" y="12555855"/>
          <a:ext cx="0" cy="13379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127652</xdr:rowOff>
    </xdr:from>
    <xdr:ext cx="405111" cy="259045"/>
    <xdr:sp macro="" textlink="">
      <xdr:nvSpPr>
        <xdr:cNvPr id="290" name="【公営住宅】&#10;有形固定資産減価償却率最小値テキスト">
          <a:extLst>
            <a:ext uri="{FF2B5EF4-FFF2-40B4-BE49-F238E27FC236}">
              <a16:creationId xmlns:a16="http://schemas.microsoft.com/office/drawing/2014/main" id="{E1A7C5DE-2525-4A1C-A90C-F50AF55C7619}"/>
            </a:ext>
          </a:extLst>
        </xdr:cNvPr>
        <xdr:cNvSpPr txBox="1"/>
      </xdr:nvSpPr>
      <xdr:spPr>
        <a:xfrm>
          <a:off x="4219575" y="1389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123825</xdr:rowOff>
    </xdr:from>
    <xdr:to>
      <xdr:col>24</xdr:col>
      <xdr:colOff>152400</xdr:colOff>
      <xdr:row>85</xdr:row>
      <xdr:rowOff>123825</xdr:rowOff>
    </xdr:to>
    <xdr:cxnSp macro="">
      <xdr:nvCxnSpPr>
        <xdr:cNvPr id="291" name="直線コネクタ 290">
          <a:extLst>
            <a:ext uri="{FF2B5EF4-FFF2-40B4-BE49-F238E27FC236}">
              <a16:creationId xmlns:a16="http://schemas.microsoft.com/office/drawing/2014/main" id="{E948842F-EEAF-4842-9D9B-4DB79FBC3ADB}"/>
            </a:ext>
          </a:extLst>
        </xdr:cNvPr>
        <xdr:cNvCxnSpPr/>
      </xdr:nvCxnSpPr>
      <xdr:spPr>
        <a:xfrm>
          <a:off x="4105275" y="138938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24782</xdr:rowOff>
    </xdr:from>
    <xdr:ext cx="405111" cy="259045"/>
    <xdr:sp macro="" textlink="">
      <xdr:nvSpPr>
        <xdr:cNvPr id="292" name="【公営住宅】&#10;有形固定資産減価償却率最大値テキスト">
          <a:extLst>
            <a:ext uri="{FF2B5EF4-FFF2-40B4-BE49-F238E27FC236}">
              <a16:creationId xmlns:a16="http://schemas.microsoft.com/office/drawing/2014/main" id="{8890AEBB-2E2B-4C2D-B735-09C3A7A0A2D4}"/>
            </a:ext>
          </a:extLst>
        </xdr:cNvPr>
        <xdr:cNvSpPr txBox="1"/>
      </xdr:nvSpPr>
      <xdr:spPr>
        <a:xfrm>
          <a:off x="4219575" y="12343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78105</xdr:rowOff>
    </xdr:from>
    <xdr:to>
      <xdr:col>24</xdr:col>
      <xdr:colOff>152400</xdr:colOff>
      <xdr:row>77</xdr:row>
      <xdr:rowOff>78105</xdr:rowOff>
    </xdr:to>
    <xdr:cxnSp macro="">
      <xdr:nvCxnSpPr>
        <xdr:cNvPr id="293" name="直線コネクタ 292">
          <a:extLst>
            <a:ext uri="{FF2B5EF4-FFF2-40B4-BE49-F238E27FC236}">
              <a16:creationId xmlns:a16="http://schemas.microsoft.com/office/drawing/2014/main" id="{09EF9C70-2A11-45F6-9CB6-5CCB0CC4E018}"/>
            </a:ext>
          </a:extLst>
        </xdr:cNvPr>
        <xdr:cNvCxnSpPr/>
      </xdr:nvCxnSpPr>
      <xdr:spPr>
        <a:xfrm>
          <a:off x="4105275" y="125558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5732</xdr:rowOff>
    </xdr:from>
    <xdr:ext cx="405111" cy="259045"/>
    <xdr:sp macro="" textlink="">
      <xdr:nvSpPr>
        <xdr:cNvPr id="294" name="【公営住宅】&#10;有形固定資産減価償却率平均値テキスト">
          <a:extLst>
            <a:ext uri="{FF2B5EF4-FFF2-40B4-BE49-F238E27FC236}">
              <a16:creationId xmlns:a16="http://schemas.microsoft.com/office/drawing/2014/main" id="{55B80710-BC6F-43C0-BC64-0F8868820E8E}"/>
            </a:ext>
          </a:extLst>
        </xdr:cNvPr>
        <xdr:cNvSpPr txBox="1"/>
      </xdr:nvSpPr>
      <xdr:spPr>
        <a:xfrm>
          <a:off x="4219575" y="13458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27305</xdr:rowOff>
    </xdr:from>
    <xdr:to>
      <xdr:col>24</xdr:col>
      <xdr:colOff>114300</xdr:colOff>
      <xdr:row>83</xdr:row>
      <xdr:rowOff>128905</xdr:rowOff>
    </xdr:to>
    <xdr:sp macro="" textlink="">
      <xdr:nvSpPr>
        <xdr:cNvPr id="295" name="フローチャート: 判断 294">
          <a:extLst>
            <a:ext uri="{FF2B5EF4-FFF2-40B4-BE49-F238E27FC236}">
              <a16:creationId xmlns:a16="http://schemas.microsoft.com/office/drawing/2014/main" id="{A786BFE4-D401-4BFB-8822-54DF58AA2024}"/>
            </a:ext>
          </a:extLst>
        </xdr:cNvPr>
        <xdr:cNvSpPr/>
      </xdr:nvSpPr>
      <xdr:spPr>
        <a:xfrm>
          <a:off x="4124325" y="134797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25400</xdr:rowOff>
    </xdr:from>
    <xdr:to>
      <xdr:col>20</xdr:col>
      <xdr:colOff>38100</xdr:colOff>
      <xdr:row>83</xdr:row>
      <xdr:rowOff>127000</xdr:rowOff>
    </xdr:to>
    <xdr:sp macro="" textlink="">
      <xdr:nvSpPr>
        <xdr:cNvPr id="296" name="フローチャート: 判断 295">
          <a:extLst>
            <a:ext uri="{FF2B5EF4-FFF2-40B4-BE49-F238E27FC236}">
              <a16:creationId xmlns:a16="http://schemas.microsoft.com/office/drawing/2014/main" id="{28A915BA-7AE9-4C8D-ADC0-2E7D2AE7B50A}"/>
            </a:ext>
          </a:extLst>
        </xdr:cNvPr>
        <xdr:cNvSpPr/>
      </xdr:nvSpPr>
      <xdr:spPr>
        <a:xfrm>
          <a:off x="3381375" y="134778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4445</xdr:rowOff>
    </xdr:from>
    <xdr:to>
      <xdr:col>15</xdr:col>
      <xdr:colOff>101600</xdr:colOff>
      <xdr:row>83</xdr:row>
      <xdr:rowOff>106045</xdr:rowOff>
    </xdr:to>
    <xdr:sp macro="" textlink="">
      <xdr:nvSpPr>
        <xdr:cNvPr id="297" name="フローチャート: 判断 296">
          <a:extLst>
            <a:ext uri="{FF2B5EF4-FFF2-40B4-BE49-F238E27FC236}">
              <a16:creationId xmlns:a16="http://schemas.microsoft.com/office/drawing/2014/main" id="{8A17AD90-3F81-47C4-8FFB-63D6D0F07DF1}"/>
            </a:ext>
          </a:extLst>
        </xdr:cNvPr>
        <xdr:cNvSpPr/>
      </xdr:nvSpPr>
      <xdr:spPr>
        <a:xfrm>
          <a:off x="2571750" y="134569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143511</xdr:rowOff>
    </xdr:from>
    <xdr:to>
      <xdr:col>10</xdr:col>
      <xdr:colOff>165100</xdr:colOff>
      <xdr:row>83</xdr:row>
      <xdr:rowOff>73661</xdr:rowOff>
    </xdr:to>
    <xdr:sp macro="" textlink="">
      <xdr:nvSpPr>
        <xdr:cNvPr id="298" name="フローチャート: 判断 297">
          <a:extLst>
            <a:ext uri="{FF2B5EF4-FFF2-40B4-BE49-F238E27FC236}">
              <a16:creationId xmlns:a16="http://schemas.microsoft.com/office/drawing/2014/main" id="{7FF97C7A-741D-4EBB-B736-02E215E10744}"/>
            </a:ext>
          </a:extLst>
        </xdr:cNvPr>
        <xdr:cNvSpPr/>
      </xdr:nvSpPr>
      <xdr:spPr>
        <a:xfrm>
          <a:off x="1781175" y="1342771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151130</xdr:rowOff>
    </xdr:from>
    <xdr:to>
      <xdr:col>6</xdr:col>
      <xdr:colOff>38100</xdr:colOff>
      <xdr:row>83</xdr:row>
      <xdr:rowOff>81280</xdr:rowOff>
    </xdr:to>
    <xdr:sp macro="" textlink="">
      <xdr:nvSpPr>
        <xdr:cNvPr id="299" name="フローチャート: 判断 298">
          <a:extLst>
            <a:ext uri="{FF2B5EF4-FFF2-40B4-BE49-F238E27FC236}">
              <a16:creationId xmlns:a16="http://schemas.microsoft.com/office/drawing/2014/main" id="{72363F0C-E596-44E0-BFC8-56D991E2193D}"/>
            </a:ext>
          </a:extLst>
        </xdr:cNvPr>
        <xdr:cNvSpPr/>
      </xdr:nvSpPr>
      <xdr:spPr>
        <a:xfrm>
          <a:off x="981075" y="1343850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928FD7B-FC88-4564-8AE3-0BDE4E73CB73}"/>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261B46F3-0D6B-4587-81E9-0AC349963270}"/>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717833F-A13F-46DB-90F8-5232529431F7}"/>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C5B16D20-812C-4112-BBEE-04D28997F560}"/>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6DFE4485-650F-4514-9128-66799D16BFCF}"/>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10161</xdr:rowOff>
    </xdr:from>
    <xdr:to>
      <xdr:col>24</xdr:col>
      <xdr:colOff>114300</xdr:colOff>
      <xdr:row>82</xdr:row>
      <xdr:rowOff>111761</xdr:rowOff>
    </xdr:to>
    <xdr:sp macro="" textlink="">
      <xdr:nvSpPr>
        <xdr:cNvPr id="305" name="楕円 304">
          <a:extLst>
            <a:ext uri="{FF2B5EF4-FFF2-40B4-BE49-F238E27FC236}">
              <a16:creationId xmlns:a16="http://schemas.microsoft.com/office/drawing/2014/main" id="{486BB1B3-DA20-4F2E-AE83-1BE55867595D}"/>
            </a:ext>
          </a:extLst>
        </xdr:cNvPr>
        <xdr:cNvSpPr/>
      </xdr:nvSpPr>
      <xdr:spPr>
        <a:xfrm>
          <a:off x="4124325" y="1329436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33038</xdr:rowOff>
    </xdr:from>
    <xdr:ext cx="405111" cy="259045"/>
    <xdr:sp macro="" textlink="">
      <xdr:nvSpPr>
        <xdr:cNvPr id="306" name="【公営住宅】&#10;有形固定資産減価償却率該当値テキスト">
          <a:extLst>
            <a:ext uri="{FF2B5EF4-FFF2-40B4-BE49-F238E27FC236}">
              <a16:creationId xmlns:a16="http://schemas.microsoft.com/office/drawing/2014/main" id="{5CC129B0-CE84-43E1-85C1-569EAB91E45E}"/>
            </a:ext>
          </a:extLst>
        </xdr:cNvPr>
        <xdr:cNvSpPr txBox="1"/>
      </xdr:nvSpPr>
      <xdr:spPr>
        <a:xfrm>
          <a:off x="4219575" y="13155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15875</xdr:rowOff>
    </xdr:from>
    <xdr:to>
      <xdr:col>20</xdr:col>
      <xdr:colOff>38100</xdr:colOff>
      <xdr:row>83</xdr:row>
      <xdr:rowOff>117475</xdr:rowOff>
    </xdr:to>
    <xdr:sp macro="" textlink="">
      <xdr:nvSpPr>
        <xdr:cNvPr id="307" name="楕円 306">
          <a:extLst>
            <a:ext uri="{FF2B5EF4-FFF2-40B4-BE49-F238E27FC236}">
              <a16:creationId xmlns:a16="http://schemas.microsoft.com/office/drawing/2014/main" id="{B3C1BDA1-9920-42AF-8CA0-66C161E227EF}"/>
            </a:ext>
          </a:extLst>
        </xdr:cNvPr>
        <xdr:cNvSpPr/>
      </xdr:nvSpPr>
      <xdr:spPr>
        <a:xfrm>
          <a:off x="3381375" y="1346517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60961</xdr:rowOff>
    </xdr:from>
    <xdr:to>
      <xdr:col>24</xdr:col>
      <xdr:colOff>63500</xdr:colOff>
      <xdr:row>83</xdr:row>
      <xdr:rowOff>66675</xdr:rowOff>
    </xdr:to>
    <xdr:cxnSp macro="">
      <xdr:nvCxnSpPr>
        <xdr:cNvPr id="308" name="直線コネクタ 307">
          <a:extLst>
            <a:ext uri="{FF2B5EF4-FFF2-40B4-BE49-F238E27FC236}">
              <a16:creationId xmlns:a16="http://schemas.microsoft.com/office/drawing/2014/main" id="{16522E2C-9511-408F-A22B-BEF65F17D980}"/>
            </a:ext>
          </a:extLst>
        </xdr:cNvPr>
        <xdr:cNvCxnSpPr/>
      </xdr:nvCxnSpPr>
      <xdr:spPr>
        <a:xfrm flipV="1">
          <a:off x="3429000" y="13351511"/>
          <a:ext cx="752475" cy="161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149225</xdr:rowOff>
    </xdr:from>
    <xdr:to>
      <xdr:col>15</xdr:col>
      <xdr:colOff>101600</xdr:colOff>
      <xdr:row>83</xdr:row>
      <xdr:rowOff>79375</xdr:rowOff>
    </xdr:to>
    <xdr:sp macro="" textlink="">
      <xdr:nvSpPr>
        <xdr:cNvPr id="309" name="楕円 308">
          <a:extLst>
            <a:ext uri="{FF2B5EF4-FFF2-40B4-BE49-F238E27FC236}">
              <a16:creationId xmlns:a16="http://schemas.microsoft.com/office/drawing/2014/main" id="{C8D2AEFA-97F8-4A6F-A642-D3020F82C3F6}"/>
            </a:ext>
          </a:extLst>
        </xdr:cNvPr>
        <xdr:cNvSpPr/>
      </xdr:nvSpPr>
      <xdr:spPr>
        <a:xfrm>
          <a:off x="2571750" y="134366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28575</xdr:rowOff>
    </xdr:from>
    <xdr:to>
      <xdr:col>19</xdr:col>
      <xdr:colOff>177800</xdr:colOff>
      <xdr:row>83</xdr:row>
      <xdr:rowOff>66675</xdr:rowOff>
    </xdr:to>
    <xdr:cxnSp macro="">
      <xdr:nvCxnSpPr>
        <xdr:cNvPr id="310" name="直線コネクタ 309">
          <a:extLst>
            <a:ext uri="{FF2B5EF4-FFF2-40B4-BE49-F238E27FC236}">
              <a16:creationId xmlns:a16="http://schemas.microsoft.com/office/drawing/2014/main" id="{6550F34D-8C81-45AA-8146-464ACC071A08}"/>
            </a:ext>
          </a:extLst>
        </xdr:cNvPr>
        <xdr:cNvCxnSpPr/>
      </xdr:nvCxnSpPr>
      <xdr:spPr>
        <a:xfrm>
          <a:off x="2619375" y="13474700"/>
          <a:ext cx="80962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130175</xdr:rowOff>
    </xdr:from>
    <xdr:to>
      <xdr:col>10</xdr:col>
      <xdr:colOff>165100</xdr:colOff>
      <xdr:row>83</xdr:row>
      <xdr:rowOff>60325</xdr:rowOff>
    </xdr:to>
    <xdr:sp macro="" textlink="">
      <xdr:nvSpPr>
        <xdr:cNvPr id="311" name="楕円 310">
          <a:extLst>
            <a:ext uri="{FF2B5EF4-FFF2-40B4-BE49-F238E27FC236}">
              <a16:creationId xmlns:a16="http://schemas.microsoft.com/office/drawing/2014/main" id="{8912C30F-87EF-425C-9C99-F1CA7E976AA5}"/>
            </a:ext>
          </a:extLst>
        </xdr:cNvPr>
        <xdr:cNvSpPr/>
      </xdr:nvSpPr>
      <xdr:spPr>
        <a:xfrm>
          <a:off x="1781175" y="134175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9525</xdr:rowOff>
    </xdr:from>
    <xdr:to>
      <xdr:col>15</xdr:col>
      <xdr:colOff>50800</xdr:colOff>
      <xdr:row>83</xdr:row>
      <xdr:rowOff>28575</xdr:rowOff>
    </xdr:to>
    <xdr:cxnSp macro="">
      <xdr:nvCxnSpPr>
        <xdr:cNvPr id="312" name="直線コネクタ 311">
          <a:extLst>
            <a:ext uri="{FF2B5EF4-FFF2-40B4-BE49-F238E27FC236}">
              <a16:creationId xmlns:a16="http://schemas.microsoft.com/office/drawing/2014/main" id="{5FF2CA5A-5D8E-43E6-9869-0D70C366F53F}"/>
            </a:ext>
          </a:extLst>
        </xdr:cNvPr>
        <xdr:cNvCxnSpPr/>
      </xdr:nvCxnSpPr>
      <xdr:spPr>
        <a:xfrm>
          <a:off x="1828800" y="13455650"/>
          <a:ext cx="79057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135889</xdr:rowOff>
    </xdr:from>
    <xdr:to>
      <xdr:col>6</xdr:col>
      <xdr:colOff>38100</xdr:colOff>
      <xdr:row>83</xdr:row>
      <xdr:rowOff>66039</xdr:rowOff>
    </xdr:to>
    <xdr:sp macro="" textlink="">
      <xdr:nvSpPr>
        <xdr:cNvPr id="313" name="楕円 312">
          <a:extLst>
            <a:ext uri="{FF2B5EF4-FFF2-40B4-BE49-F238E27FC236}">
              <a16:creationId xmlns:a16="http://schemas.microsoft.com/office/drawing/2014/main" id="{CC58DA6B-3CD5-494F-AA32-93E8CCC3456E}"/>
            </a:ext>
          </a:extLst>
        </xdr:cNvPr>
        <xdr:cNvSpPr/>
      </xdr:nvSpPr>
      <xdr:spPr>
        <a:xfrm>
          <a:off x="981075" y="1342326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9525</xdr:rowOff>
    </xdr:from>
    <xdr:to>
      <xdr:col>10</xdr:col>
      <xdr:colOff>114300</xdr:colOff>
      <xdr:row>83</xdr:row>
      <xdr:rowOff>15239</xdr:rowOff>
    </xdr:to>
    <xdr:cxnSp macro="">
      <xdr:nvCxnSpPr>
        <xdr:cNvPr id="314" name="直線コネクタ 313">
          <a:extLst>
            <a:ext uri="{FF2B5EF4-FFF2-40B4-BE49-F238E27FC236}">
              <a16:creationId xmlns:a16="http://schemas.microsoft.com/office/drawing/2014/main" id="{C28C509E-2033-4082-BA86-3A9AC18B9FBB}"/>
            </a:ext>
          </a:extLst>
        </xdr:cNvPr>
        <xdr:cNvCxnSpPr/>
      </xdr:nvCxnSpPr>
      <xdr:spPr>
        <a:xfrm flipV="1">
          <a:off x="1028700" y="13455650"/>
          <a:ext cx="8001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118127</xdr:rowOff>
    </xdr:from>
    <xdr:ext cx="405111" cy="259045"/>
    <xdr:sp macro="" textlink="">
      <xdr:nvSpPr>
        <xdr:cNvPr id="315" name="n_1aveValue【公営住宅】&#10;有形固定資産減価償却率">
          <a:extLst>
            <a:ext uri="{FF2B5EF4-FFF2-40B4-BE49-F238E27FC236}">
              <a16:creationId xmlns:a16="http://schemas.microsoft.com/office/drawing/2014/main" id="{64A7D304-3127-4494-9826-1703EA8E2240}"/>
            </a:ext>
          </a:extLst>
        </xdr:cNvPr>
        <xdr:cNvSpPr txBox="1"/>
      </xdr:nvSpPr>
      <xdr:spPr>
        <a:xfrm>
          <a:off x="3239144" y="13570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97172</xdr:rowOff>
    </xdr:from>
    <xdr:ext cx="405111" cy="259045"/>
    <xdr:sp macro="" textlink="">
      <xdr:nvSpPr>
        <xdr:cNvPr id="316" name="n_2aveValue【公営住宅】&#10;有形固定資産減価償却率">
          <a:extLst>
            <a:ext uri="{FF2B5EF4-FFF2-40B4-BE49-F238E27FC236}">
              <a16:creationId xmlns:a16="http://schemas.microsoft.com/office/drawing/2014/main" id="{4AF52D10-1086-4E9D-841B-96F102F33FA1}"/>
            </a:ext>
          </a:extLst>
        </xdr:cNvPr>
        <xdr:cNvSpPr txBox="1"/>
      </xdr:nvSpPr>
      <xdr:spPr>
        <a:xfrm>
          <a:off x="2439044" y="13546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64788</xdr:rowOff>
    </xdr:from>
    <xdr:ext cx="405111" cy="259045"/>
    <xdr:sp macro="" textlink="">
      <xdr:nvSpPr>
        <xdr:cNvPr id="317" name="n_3aveValue【公営住宅】&#10;有形固定資産減価償却率">
          <a:extLst>
            <a:ext uri="{FF2B5EF4-FFF2-40B4-BE49-F238E27FC236}">
              <a16:creationId xmlns:a16="http://schemas.microsoft.com/office/drawing/2014/main" id="{267E290C-A03A-4479-9B17-EDE8DF7764C7}"/>
            </a:ext>
          </a:extLst>
        </xdr:cNvPr>
        <xdr:cNvSpPr txBox="1"/>
      </xdr:nvSpPr>
      <xdr:spPr>
        <a:xfrm>
          <a:off x="1648469" y="13517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72407</xdr:rowOff>
    </xdr:from>
    <xdr:ext cx="405111" cy="259045"/>
    <xdr:sp macro="" textlink="">
      <xdr:nvSpPr>
        <xdr:cNvPr id="318" name="n_4aveValue【公営住宅】&#10;有形固定資産減価償却率">
          <a:extLst>
            <a:ext uri="{FF2B5EF4-FFF2-40B4-BE49-F238E27FC236}">
              <a16:creationId xmlns:a16="http://schemas.microsoft.com/office/drawing/2014/main" id="{3032E622-3878-4DFC-8EDB-2B6A1B0F49D0}"/>
            </a:ext>
          </a:extLst>
        </xdr:cNvPr>
        <xdr:cNvSpPr txBox="1"/>
      </xdr:nvSpPr>
      <xdr:spPr>
        <a:xfrm>
          <a:off x="848369" y="1351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134002</xdr:rowOff>
    </xdr:from>
    <xdr:ext cx="405111" cy="259045"/>
    <xdr:sp macro="" textlink="">
      <xdr:nvSpPr>
        <xdr:cNvPr id="319" name="n_1mainValue【公営住宅】&#10;有形固定資産減価償却率">
          <a:extLst>
            <a:ext uri="{FF2B5EF4-FFF2-40B4-BE49-F238E27FC236}">
              <a16:creationId xmlns:a16="http://schemas.microsoft.com/office/drawing/2014/main" id="{4725B776-84A7-404C-986E-40C5F86F34A8}"/>
            </a:ext>
          </a:extLst>
        </xdr:cNvPr>
        <xdr:cNvSpPr txBox="1"/>
      </xdr:nvSpPr>
      <xdr:spPr>
        <a:xfrm>
          <a:off x="3239144" y="13259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95902</xdr:rowOff>
    </xdr:from>
    <xdr:ext cx="405111" cy="259045"/>
    <xdr:sp macro="" textlink="">
      <xdr:nvSpPr>
        <xdr:cNvPr id="320" name="n_2mainValue【公営住宅】&#10;有形固定資産減価償却率">
          <a:extLst>
            <a:ext uri="{FF2B5EF4-FFF2-40B4-BE49-F238E27FC236}">
              <a16:creationId xmlns:a16="http://schemas.microsoft.com/office/drawing/2014/main" id="{ED64F787-A757-4BAF-9648-0B429472F67B}"/>
            </a:ext>
          </a:extLst>
        </xdr:cNvPr>
        <xdr:cNvSpPr txBox="1"/>
      </xdr:nvSpPr>
      <xdr:spPr>
        <a:xfrm>
          <a:off x="2439044" y="13221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76852</xdr:rowOff>
    </xdr:from>
    <xdr:ext cx="405111" cy="259045"/>
    <xdr:sp macro="" textlink="">
      <xdr:nvSpPr>
        <xdr:cNvPr id="321" name="n_3mainValue【公営住宅】&#10;有形固定資産減価償却率">
          <a:extLst>
            <a:ext uri="{FF2B5EF4-FFF2-40B4-BE49-F238E27FC236}">
              <a16:creationId xmlns:a16="http://schemas.microsoft.com/office/drawing/2014/main" id="{59D39E90-EE1E-4198-B9A8-A5C8D89AB90C}"/>
            </a:ext>
          </a:extLst>
        </xdr:cNvPr>
        <xdr:cNvSpPr txBox="1"/>
      </xdr:nvSpPr>
      <xdr:spPr>
        <a:xfrm>
          <a:off x="1648469" y="1320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82566</xdr:rowOff>
    </xdr:from>
    <xdr:ext cx="405111" cy="259045"/>
    <xdr:sp macro="" textlink="">
      <xdr:nvSpPr>
        <xdr:cNvPr id="322" name="n_4mainValue【公営住宅】&#10;有形固定資産減価償却率">
          <a:extLst>
            <a:ext uri="{FF2B5EF4-FFF2-40B4-BE49-F238E27FC236}">
              <a16:creationId xmlns:a16="http://schemas.microsoft.com/office/drawing/2014/main" id="{E492F5D0-5E45-4E30-81BD-33D456527C05}"/>
            </a:ext>
          </a:extLst>
        </xdr:cNvPr>
        <xdr:cNvSpPr txBox="1"/>
      </xdr:nvSpPr>
      <xdr:spPr>
        <a:xfrm>
          <a:off x="848369" y="13211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1369732D-716E-41BF-8357-034A6B788DE5}"/>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0870F191-9F74-4593-9BCC-F5E40EB0A164}"/>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FF5C3F1D-707D-4717-9A0D-E1BC9BF44B53}"/>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AEFB018A-FFFD-4FF0-BC50-C19FE44A4E28}"/>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CD6F130B-779E-4F07-A3E7-1DD2EF910621}"/>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AC3CB0AE-54A7-4A53-87B2-8888C16FB6CE}"/>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854C183D-F34F-45F5-B3E1-47CAF22125E4}"/>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3F789C8D-5D53-416D-BDF3-7E5394F216D8}"/>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096B98D0-3951-4518-8602-9BA1A018291A}"/>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04DF48F4-A816-4954-86FD-5681428C3CD1}"/>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8F3FEEA1-6A5C-4DE1-9D3B-EB91E4B89732}"/>
            </a:ext>
          </a:extLst>
        </xdr:cNvPr>
        <xdr:cNvCxnSpPr/>
      </xdr:nvCxnSpPr>
      <xdr:spPr>
        <a:xfrm>
          <a:off x="5953125" y="13973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a:extLst>
            <a:ext uri="{FF2B5EF4-FFF2-40B4-BE49-F238E27FC236}">
              <a16:creationId xmlns:a16="http://schemas.microsoft.com/office/drawing/2014/main" id="{A14F86FC-6B9C-40D6-876E-68659C352C17}"/>
            </a:ext>
          </a:extLst>
        </xdr:cNvPr>
        <xdr:cNvSpPr txBox="1"/>
      </xdr:nvSpPr>
      <xdr:spPr>
        <a:xfrm>
          <a:off x="5527221"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05419307-FE6D-44DE-B24F-A27EEF63DB85}"/>
            </a:ext>
          </a:extLst>
        </xdr:cNvPr>
        <xdr:cNvCxnSpPr/>
      </xdr:nvCxnSpPr>
      <xdr:spPr>
        <a:xfrm>
          <a:off x="5953125" y="1354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a:extLst>
            <a:ext uri="{FF2B5EF4-FFF2-40B4-BE49-F238E27FC236}">
              <a16:creationId xmlns:a16="http://schemas.microsoft.com/office/drawing/2014/main" id="{330E48D9-EEF2-4689-9B3E-46D1C11A984C}"/>
            </a:ext>
          </a:extLst>
        </xdr:cNvPr>
        <xdr:cNvSpPr txBox="1"/>
      </xdr:nvSpPr>
      <xdr:spPr>
        <a:xfrm>
          <a:off x="5527221"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52BAE75F-E7CF-4C1C-BFA4-5818F467BA32}"/>
            </a:ext>
          </a:extLst>
        </xdr:cNvPr>
        <xdr:cNvCxnSpPr/>
      </xdr:nvCxnSpPr>
      <xdr:spPr>
        <a:xfrm>
          <a:off x="5953125" y="13115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a:extLst>
            <a:ext uri="{FF2B5EF4-FFF2-40B4-BE49-F238E27FC236}">
              <a16:creationId xmlns:a16="http://schemas.microsoft.com/office/drawing/2014/main" id="{007B63D7-E78B-4E7B-8E2B-86A8FC55D638}"/>
            </a:ext>
          </a:extLst>
        </xdr:cNvPr>
        <xdr:cNvSpPr txBox="1"/>
      </xdr:nvSpPr>
      <xdr:spPr>
        <a:xfrm>
          <a:off x="5527221"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2B5AC9EA-783A-4397-9B1F-C5BD51B25077}"/>
            </a:ext>
          </a:extLst>
        </xdr:cNvPr>
        <xdr:cNvCxnSpPr/>
      </xdr:nvCxnSpPr>
      <xdr:spPr>
        <a:xfrm>
          <a:off x="5953125" y="12677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a:extLst>
            <a:ext uri="{FF2B5EF4-FFF2-40B4-BE49-F238E27FC236}">
              <a16:creationId xmlns:a16="http://schemas.microsoft.com/office/drawing/2014/main" id="{DA34C403-7B13-4491-B159-DAB1BE01B9E4}"/>
            </a:ext>
          </a:extLst>
        </xdr:cNvPr>
        <xdr:cNvSpPr txBox="1"/>
      </xdr:nvSpPr>
      <xdr:spPr>
        <a:xfrm>
          <a:off x="5527221"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096A7DA4-72E7-4E63-802F-575D9B3FE2D7}"/>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9E8921A8-4F66-4C45-B867-5DBAF270C2D9}"/>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8F6EA1D8-7806-474F-BD93-CD37980257A2}"/>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105308</xdr:rowOff>
    </xdr:from>
    <xdr:to>
      <xdr:col>54</xdr:col>
      <xdr:colOff>189865</xdr:colOff>
      <xdr:row>86</xdr:row>
      <xdr:rowOff>36271</xdr:rowOff>
    </xdr:to>
    <xdr:cxnSp macro="">
      <xdr:nvCxnSpPr>
        <xdr:cNvPr id="344" name="直線コネクタ 343">
          <a:extLst>
            <a:ext uri="{FF2B5EF4-FFF2-40B4-BE49-F238E27FC236}">
              <a16:creationId xmlns:a16="http://schemas.microsoft.com/office/drawing/2014/main" id="{B2E2D651-F783-45E6-842B-D45D401F2599}"/>
            </a:ext>
          </a:extLst>
        </xdr:cNvPr>
        <xdr:cNvCxnSpPr/>
      </xdr:nvCxnSpPr>
      <xdr:spPr>
        <a:xfrm flipV="1">
          <a:off x="9429115" y="12579883"/>
          <a:ext cx="0" cy="1391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40098</xdr:rowOff>
    </xdr:from>
    <xdr:ext cx="469744" cy="259045"/>
    <xdr:sp macro="" textlink="">
      <xdr:nvSpPr>
        <xdr:cNvPr id="345" name="【公営住宅】&#10;一人当たり面積最小値テキスト">
          <a:extLst>
            <a:ext uri="{FF2B5EF4-FFF2-40B4-BE49-F238E27FC236}">
              <a16:creationId xmlns:a16="http://schemas.microsoft.com/office/drawing/2014/main" id="{C1F5DD0B-9992-4DCE-BAFC-632E24C88976}"/>
            </a:ext>
          </a:extLst>
        </xdr:cNvPr>
        <xdr:cNvSpPr txBox="1"/>
      </xdr:nvSpPr>
      <xdr:spPr>
        <a:xfrm>
          <a:off x="9467850" y="13975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36271</xdr:rowOff>
    </xdr:from>
    <xdr:to>
      <xdr:col>55</xdr:col>
      <xdr:colOff>88900</xdr:colOff>
      <xdr:row>86</xdr:row>
      <xdr:rowOff>36271</xdr:rowOff>
    </xdr:to>
    <xdr:cxnSp macro="">
      <xdr:nvCxnSpPr>
        <xdr:cNvPr id="346" name="直線コネクタ 345">
          <a:extLst>
            <a:ext uri="{FF2B5EF4-FFF2-40B4-BE49-F238E27FC236}">
              <a16:creationId xmlns:a16="http://schemas.microsoft.com/office/drawing/2014/main" id="{CE9461F7-BEAB-4CD0-93CF-7CBC7B897167}"/>
            </a:ext>
          </a:extLst>
        </xdr:cNvPr>
        <xdr:cNvCxnSpPr/>
      </xdr:nvCxnSpPr>
      <xdr:spPr>
        <a:xfrm>
          <a:off x="9363075" y="1397134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51985</xdr:rowOff>
    </xdr:from>
    <xdr:ext cx="469744" cy="259045"/>
    <xdr:sp macro="" textlink="">
      <xdr:nvSpPr>
        <xdr:cNvPr id="347" name="【公営住宅】&#10;一人当たり面積最大値テキスト">
          <a:extLst>
            <a:ext uri="{FF2B5EF4-FFF2-40B4-BE49-F238E27FC236}">
              <a16:creationId xmlns:a16="http://schemas.microsoft.com/office/drawing/2014/main" id="{9699614C-7EE3-459D-A3B2-8D4055D1F061}"/>
            </a:ext>
          </a:extLst>
        </xdr:cNvPr>
        <xdr:cNvSpPr txBox="1"/>
      </xdr:nvSpPr>
      <xdr:spPr>
        <a:xfrm>
          <a:off x="9467850" y="12364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105308</xdr:rowOff>
    </xdr:from>
    <xdr:to>
      <xdr:col>55</xdr:col>
      <xdr:colOff>88900</xdr:colOff>
      <xdr:row>77</xdr:row>
      <xdr:rowOff>105308</xdr:rowOff>
    </xdr:to>
    <xdr:cxnSp macro="">
      <xdr:nvCxnSpPr>
        <xdr:cNvPr id="348" name="直線コネクタ 347">
          <a:extLst>
            <a:ext uri="{FF2B5EF4-FFF2-40B4-BE49-F238E27FC236}">
              <a16:creationId xmlns:a16="http://schemas.microsoft.com/office/drawing/2014/main" id="{BFE735DD-6A28-434D-B7F2-98ADE5C925B0}"/>
            </a:ext>
          </a:extLst>
        </xdr:cNvPr>
        <xdr:cNvCxnSpPr/>
      </xdr:nvCxnSpPr>
      <xdr:spPr>
        <a:xfrm>
          <a:off x="9363075" y="1257988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110202</xdr:rowOff>
    </xdr:from>
    <xdr:ext cx="469744" cy="259045"/>
    <xdr:sp macro="" textlink="">
      <xdr:nvSpPr>
        <xdr:cNvPr id="349" name="【公営住宅】&#10;一人当たり面積平均値テキスト">
          <a:extLst>
            <a:ext uri="{FF2B5EF4-FFF2-40B4-BE49-F238E27FC236}">
              <a16:creationId xmlns:a16="http://schemas.microsoft.com/office/drawing/2014/main" id="{ABE23971-65D5-4A20-A0D4-C9D90743276F}"/>
            </a:ext>
          </a:extLst>
        </xdr:cNvPr>
        <xdr:cNvSpPr txBox="1"/>
      </xdr:nvSpPr>
      <xdr:spPr>
        <a:xfrm>
          <a:off x="9467850" y="135563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131775</xdr:rowOff>
    </xdr:from>
    <xdr:to>
      <xdr:col>55</xdr:col>
      <xdr:colOff>50800</xdr:colOff>
      <xdr:row>84</xdr:row>
      <xdr:rowOff>61925</xdr:rowOff>
    </xdr:to>
    <xdr:sp macro="" textlink="">
      <xdr:nvSpPr>
        <xdr:cNvPr id="350" name="フローチャート: 判断 349">
          <a:extLst>
            <a:ext uri="{FF2B5EF4-FFF2-40B4-BE49-F238E27FC236}">
              <a16:creationId xmlns:a16="http://schemas.microsoft.com/office/drawing/2014/main" id="{D114CCA3-5841-4E8E-A912-FBCCE4E35256}"/>
            </a:ext>
          </a:extLst>
        </xdr:cNvPr>
        <xdr:cNvSpPr/>
      </xdr:nvSpPr>
      <xdr:spPr>
        <a:xfrm>
          <a:off x="9401175" y="1358107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51" name="フローチャート: 判断 350">
          <a:extLst>
            <a:ext uri="{FF2B5EF4-FFF2-40B4-BE49-F238E27FC236}">
              <a16:creationId xmlns:a16="http://schemas.microsoft.com/office/drawing/2014/main" id="{24F699B9-DB30-4D21-AAE6-398A1ED745F3}"/>
            </a:ext>
          </a:extLst>
        </xdr:cNvPr>
        <xdr:cNvSpPr/>
      </xdr:nvSpPr>
      <xdr:spPr>
        <a:xfrm>
          <a:off x="8639175" y="1359293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145948</xdr:rowOff>
    </xdr:from>
    <xdr:to>
      <xdr:col>46</xdr:col>
      <xdr:colOff>38100</xdr:colOff>
      <xdr:row>84</xdr:row>
      <xdr:rowOff>76098</xdr:rowOff>
    </xdr:to>
    <xdr:sp macro="" textlink="">
      <xdr:nvSpPr>
        <xdr:cNvPr id="352" name="フローチャート: 判断 351">
          <a:extLst>
            <a:ext uri="{FF2B5EF4-FFF2-40B4-BE49-F238E27FC236}">
              <a16:creationId xmlns:a16="http://schemas.microsoft.com/office/drawing/2014/main" id="{0AED9D60-7984-4B07-A304-128546681366}"/>
            </a:ext>
          </a:extLst>
        </xdr:cNvPr>
        <xdr:cNvSpPr/>
      </xdr:nvSpPr>
      <xdr:spPr>
        <a:xfrm>
          <a:off x="7839075" y="1359207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133604</xdr:rowOff>
    </xdr:from>
    <xdr:to>
      <xdr:col>41</xdr:col>
      <xdr:colOff>101600</xdr:colOff>
      <xdr:row>84</xdr:row>
      <xdr:rowOff>63754</xdr:rowOff>
    </xdr:to>
    <xdr:sp macro="" textlink="">
      <xdr:nvSpPr>
        <xdr:cNvPr id="353" name="フローチャート: 判断 352">
          <a:extLst>
            <a:ext uri="{FF2B5EF4-FFF2-40B4-BE49-F238E27FC236}">
              <a16:creationId xmlns:a16="http://schemas.microsoft.com/office/drawing/2014/main" id="{09161B56-9710-441E-BB30-267E42E8E141}"/>
            </a:ext>
          </a:extLst>
        </xdr:cNvPr>
        <xdr:cNvSpPr/>
      </xdr:nvSpPr>
      <xdr:spPr>
        <a:xfrm>
          <a:off x="7029450" y="1358290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153264</xdr:rowOff>
    </xdr:from>
    <xdr:to>
      <xdr:col>36</xdr:col>
      <xdr:colOff>165100</xdr:colOff>
      <xdr:row>84</xdr:row>
      <xdr:rowOff>83414</xdr:rowOff>
    </xdr:to>
    <xdr:sp macro="" textlink="">
      <xdr:nvSpPr>
        <xdr:cNvPr id="354" name="フローチャート: 判断 353">
          <a:extLst>
            <a:ext uri="{FF2B5EF4-FFF2-40B4-BE49-F238E27FC236}">
              <a16:creationId xmlns:a16="http://schemas.microsoft.com/office/drawing/2014/main" id="{FB541B88-0E22-486C-B30E-05A3E68FCF5F}"/>
            </a:ext>
          </a:extLst>
        </xdr:cNvPr>
        <xdr:cNvSpPr/>
      </xdr:nvSpPr>
      <xdr:spPr>
        <a:xfrm>
          <a:off x="6238875" y="1360256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50E7FEAC-AC44-4180-8B70-742EDF3A2614}"/>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2EE04FCB-84BD-49F8-9949-C7DF39230AB9}"/>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A6340047-F267-4BDE-97EB-D13CA79DA7DF}"/>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19D87540-3A30-407F-AAB1-77E4A2110974}"/>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70F77D9C-08F0-4C94-B59E-B2F21956618A}"/>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93371</xdr:rowOff>
    </xdr:from>
    <xdr:to>
      <xdr:col>55</xdr:col>
      <xdr:colOff>50800</xdr:colOff>
      <xdr:row>82</xdr:row>
      <xdr:rowOff>23521</xdr:rowOff>
    </xdr:to>
    <xdr:sp macro="" textlink="">
      <xdr:nvSpPr>
        <xdr:cNvPr id="360" name="楕円 359">
          <a:extLst>
            <a:ext uri="{FF2B5EF4-FFF2-40B4-BE49-F238E27FC236}">
              <a16:creationId xmlns:a16="http://schemas.microsoft.com/office/drawing/2014/main" id="{A2185318-7389-4F34-86B3-B9BADB10A30A}"/>
            </a:ext>
          </a:extLst>
        </xdr:cNvPr>
        <xdr:cNvSpPr/>
      </xdr:nvSpPr>
      <xdr:spPr>
        <a:xfrm>
          <a:off x="9401175" y="13218821"/>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116248</xdr:rowOff>
    </xdr:from>
    <xdr:ext cx="469744" cy="259045"/>
    <xdr:sp macro="" textlink="">
      <xdr:nvSpPr>
        <xdr:cNvPr id="361" name="【公営住宅】&#10;一人当たり面積該当値テキスト">
          <a:extLst>
            <a:ext uri="{FF2B5EF4-FFF2-40B4-BE49-F238E27FC236}">
              <a16:creationId xmlns:a16="http://schemas.microsoft.com/office/drawing/2014/main" id="{C4A1FBB4-BB10-46E7-AA7F-1A977456BA84}"/>
            </a:ext>
          </a:extLst>
        </xdr:cNvPr>
        <xdr:cNvSpPr txBox="1"/>
      </xdr:nvSpPr>
      <xdr:spPr>
        <a:xfrm>
          <a:off x="9467850" y="13079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108458</xdr:rowOff>
    </xdr:from>
    <xdr:to>
      <xdr:col>50</xdr:col>
      <xdr:colOff>165100</xdr:colOff>
      <xdr:row>82</xdr:row>
      <xdr:rowOff>38608</xdr:rowOff>
    </xdr:to>
    <xdr:sp macro="" textlink="">
      <xdr:nvSpPr>
        <xdr:cNvPr id="362" name="楕円 361">
          <a:extLst>
            <a:ext uri="{FF2B5EF4-FFF2-40B4-BE49-F238E27FC236}">
              <a16:creationId xmlns:a16="http://schemas.microsoft.com/office/drawing/2014/main" id="{9848D420-BEB5-42E6-B280-BD96B56191E5}"/>
            </a:ext>
          </a:extLst>
        </xdr:cNvPr>
        <xdr:cNvSpPr/>
      </xdr:nvSpPr>
      <xdr:spPr>
        <a:xfrm>
          <a:off x="8639175" y="1323073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144171</xdr:rowOff>
    </xdr:from>
    <xdr:to>
      <xdr:col>55</xdr:col>
      <xdr:colOff>0</xdr:colOff>
      <xdr:row>81</xdr:row>
      <xdr:rowOff>159258</xdr:rowOff>
    </xdr:to>
    <xdr:cxnSp macro="">
      <xdr:nvCxnSpPr>
        <xdr:cNvPr id="363" name="直線コネクタ 362">
          <a:extLst>
            <a:ext uri="{FF2B5EF4-FFF2-40B4-BE49-F238E27FC236}">
              <a16:creationId xmlns:a16="http://schemas.microsoft.com/office/drawing/2014/main" id="{D2F43C77-366A-43B1-ACC5-1A0E9CE8B6F9}"/>
            </a:ext>
          </a:extLst>
        </xdr:cNvPr>
        <xdr:cNvCxnSpPr/>
      </xdr:nvCxnSpPr>
      <xdr:spPr>
        <a:xfrm flipV="1">
          <a:off x="8686800" y="13266446"/>
          <a:ext cx="742950" cy="21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127203</xdr:rowOff>
    </xdr:from>
    <xdr:to>
      <xdr:col>46</xdr:col>
      <xdr:colOff>38100</xdr:colOff>
      <xdr:row>82</xdr:row>
      <xdr:rowOff>57353</xdr:rowOff>
    </xdr:to>
    <xdr:sp macro="" textlink="">
      <xdr:nvSpPr>
        <xdr:cNvPr id="364" name="楕円 363">
          <a:extLst>
            <a:ext uri="{FF2B5EF4-FFF2-40B4-BE49-F238E27FC236}">
              <a16:creationId xmlns:a16="http://schemas.microsoft.com/office/drawing/2014/main" id="{B4A8A8DB-2DEF-4D21-9044-1F37E0AB2FB8}"/>
            </a:ext>
          </a:extLst>
        </xdr:cNvPr>
        <xdr:cNvSpPr/>
      </xdr:nvSpPr>
      <xdr:spPr>
        <a:xfrm>
          <a:off x="7839075" y="1324947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159258</xdr:rowOff>
    </xdr:from>
    <xdr:to>
      <xdr:col>50</xdr:col>
      <xdr:colOff>114300</xdr:colOff>
      <xdr:row>82</xdr:row>
      <xdr:rowOff>6553</xdr:rowOff>
    </xdr:to>
    <xdr:cxnSp macro="">
      <xdr:nvCxnSpPr>
        <xdr:cNvPr id="365" name="直線コネクタ 364">
          <a:extLst>
            <a:ext uri="{FF2B5EF4-FFF2-40B4-BE49-F238E27FC236}">
              <a16:creationId xmlns:a16="http://schemas.microsoft.com/office/drawing/2014/main" id="{AFC6CA77-53DF-4B1C-A149-71125D933982}"/>
            </a:ext>
          </a:extLst>
        </xdr:cNvPr>
        <xdr:cNvCxnSpPr/>
      </xdr:nvCxnSpPr>
      <xdr:spPr>
        <a:xfrm flipV="1">
          <a:off x="7886700" y="13287883"/>
          <a:ext cx="800100" cy="9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141376</xdr:rowOff>
    </xdr:from>
    <xdr:to>
      <xdr:col>41</xdr:col>
      <xdr:colOff>101600</xdr:colOff>
      <xdr:row>82</xdr:row>
      <xdr:rowOff>71526</xdr:rowOff>
    </xdr:to>
    <xdr:sp macro="" textlink="">
      <xdr:nvSpPr>
        <xdr:cNvPr id="366" name="楕円 365">
          <a:extLst>
            <a:ext uri="{FF2B5EF4-FFF2-40B4-BE49-F238E27FC236}">
              <a16:creationId xmlns:a16="http://schemas.microsoft.com/office/drawing/2014/main" id="{58BE2AC9-D2A2-4E34-803A-D0C10EA90D1E}"/>
            </a:ext>
          </a:extLst>
        </xdr:cNvPr>
        <xdr:cNvSpPr/>
      </xdr:nvSpPr>
      <xdr:spPr>
        <a:xfrm>
          <a:off x="7029450" y="13270001"/>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6553</xdr:rowOff>
    </xdr:from>
    <xdr:to>
      <xdr:col>45</xdr:col>
      <xdr:colOff>177800</xdr:colOff>
      <xdr:row>82</xdr:row>
      <xdr:rowOff>20726</xdr:rowOff>
    </xdr:to>
    <xdr:cxnSp macro="">
      <xdr:nvCxnSpPr>
        <xdr:cNvPr id="367" name="直線コネクタ 366">
          <a:extLst>
            <a:ext uri="{FF2B5EF4-FFF2-40B4-BE49-F238E27FC236}">
              <a16:creationId xmlns:a16="http://schemas.microsoft.com/office/drawing/2014/main" id="{DA20987D-915D-4355-A5E8-695BD660FEF0}"/>
            </a:ext>
          </a:extLst>
        </xdr:cNvPr>
        <xdr:cNvCxnSpPr/>
      </xdr:nvCxnSpPr>
      <xdr:spPr>
        <a:xfrm flipV="1">
          <a:off x="7077075" y="13297103"/>
          <a:ext cx="809625" cy="10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14275</xdr:rowOff>
    </xdr:from>
    <xdr:to>
      <xdr:col>36</xdr:col>
      <xdr:colOff>165100</xdr:colOff>
      <xdr:row>82</xdr:row>
      <xdr:rowOff>115875</xdr:rowOff>
    </xdr:to>
    <xdr:sp macro="" textlink="">
      <xdr:nvSpPr>
        <xdr:cNvPr id="368" name="楕円 367">
          <a:extLst>
            <a:ext uri="{FF2B5EF4-FFF2-40B4-BE49-F238E27FC236}">
              <a16:creationId xmlns:a16="http://schemas.microsoft.com/office/drawing/2014/main" id="{CA922D02-3017-446B-8A48-32A0A234D92A}"/>
            </a:ext>
          </a:extLst>
        </xdr:cNvPr>
        <xdr:cNvSpPr/>
      </xdr:nvSpPr>
      <xdr:spPr>
        <a:xfrm>
          <a:off x="6238875" y="1329847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20726</xdr:rowOff>
    </xdr:from>
    <xdr:to>
      <xdr:col>41</xdr:col>
      <xdr:colOff>50800</xdr:colOff>
      <xdr:row>82</xdr:row>
      <xdr:rowOff>65075</xdr:rowOff>
    </xdr:to>
    <xdr:cxnSp macro="">
      <xdr:nvCxnSpPr>
        <xdr:cNvPr id="369" name="直線コネクタ 368">
          <a:extLst>
            <a:ext uri="{FF2B5EF4-FFF2-40B4-BE49-F238E27FC236}">
              <a16:creationId xmlns:a16="http://schemas.microsoft.com/office/drawing/2014/main" id="{33DF54BB-1249-4661-8FCE-87639E4AAB24}"/>
            </a:ext>
          </a:extLst>
        </xdr:cNvPr>
        <xdr:cNvCxnSpPr/>
      </xdr:nvCxnSpPr>
      <xdr:spPr>
        <a:xfrm flipV="1">
          <a:off x="6286500" y="13308101"/>
          <a:ext cx="790575" cy="47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61740</xdr:rowOff>
    </xdr:from>
    <xdr:ext cx="469744" cy="259045"/>
    <xdr:sp macro="" textlink="">
      <xdr:nvSpPr>
        <xdr:cNvPr id="370" name="n_1aveValue【公営住宅】&#10;一人当たり面積">
          <a:extLst>
            <a:ext uri="{FF2B5EF4-FFF2-40B4-BE49-F238E27FC236}">
              <a16:creationId xmlns:a16="http://schemas.microsoft.com/office/drawing/2014/main" id="{8D73192A-1D37-4926-A6B0-B0ACE2119B82}"/>
            </a:ext>
          </a:extLst>
        </xdr:cNvPr>
        <xdr:cNvSpPr txBox="1"/>
      </xdr:nvSpPr>
      <xdr:spPr>
        <a:xfrm>
          <a:off x="8458277" y="13676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67225</xdr:rowOff>
    </xdr:from>
    <xdr:ext cx="469744" cy="259045"/>
    <xdr:sp macro="" textlink="">
      <xdr:nvSpPr>
        <xdr:cNvPr id="371" name="n_2aveValue【公営住宅】&#10;一人当たり面積">
          <a:extLst>
            <a:ext uri="{FF2B5EF4-FFF2-40B4-BE49-F238E27FC236}">
              <a16:creationId xmlns:a16="http://schemas.microsoft.com/office/drawing/2014/main" id="{AA16B977-EF48-480C-BE42-46AABCD8A8DB}"/>
            </a:ext>
          </a:extLst>
        </xdr:cNvPr>
        <xdr:cNvSpPr txBox="1"/>
      </xdr:nvSpPr>
      <xdr:spPr>
        <a:xfrm>
          <a:off x="7677227" y="13675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54881</xdr:rowOff>
    </xdr:from>
    <xdr:ext cx="469744" cy="259045"/>
    <xdr:sp macro="" textlink="">
      <xdr:nvSpPr>
        <xdr:cNvPr id="372" name="n_3aveValue【公営住宅】&#10;一人当たり面積">
          <a:extLst>
            <a:ext uri="{FF2B5EF4-FFF2-40B4-BE49-F238E27FC236}">
              <a16:creationId xmlns:a16="http://schemas.microsoft.com/office/drawing/2014/main" id="{50C922B3-27EC-4F21-8BC3-8B233A7512FF}"/>
            </a:ext>
          </a:extLst>
        </xdr:cNvPr>
        <xdr:cNvSpPr txBox="1"/>
      </xdr:nvSpPr>
      <xdr:spPr>
        <a:xfrm>
          <a:off x="6867602" y="13666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74541</xdr:rowOff>
    </xdr:from>
    <xdr:ext cx="469744" cy="259045"/>
    <xdr:sp macro="" textlink="">
      <xdr:nvSpPr>
        <xdr:cNvPr id="373" name="n_4aveValue【公営住宅】&#10;一人当たり面積">
          <a:extLst>
            <a:ext uri="{FF2B5EF4-FFF2-40B4-BE49-F238E27FC236}">
              <a16:creationId xmlns:a16="http://schemas.microsoft.com/office/drawing/2014/main" id="{CD09AF4C-AE76-42A3-A1C0-1E1557F3465B}"/>
            </a:ext>
          </a:extLst>
        </xdr:cNvPr>
        <xdr:cNvSpPr txBox="1"/>
      </xdr:nvSpPr>
      <xdr:spPr>
        <a:xfrm>
          <a:off x="6067502" y="1368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55135</xdr:rowOff>
    </xdr:from>
    <xdr:ext cx="469744" cy="259045"/>
    <xdr:sp macro="" textlink="">
      <xdr:nvSpPr>
        <xdr:cNvPr id="374" name="n_1mainValue【公営住宅】&#10;一人当たり面積">
          <a:extLst>
            <a:ext uri="{FF2B5EF4-FFF2-40B4-BE49-F238E27FC236}">
              <a16:creationId xmlns:a16="http://schemas.microsoft.com/office/drawing/2014/main" id="{2CF21CC1-AE50-4C5F-A1DA-6FF633FADD4E}"/>
            </a:ext>
          </a:extLst>
        </xdr:cNvPr>
        <xdr:cNvSpPr txBox="1"/>
      </xdr:nvSpPr>
      <xdr:spPr>
        <a:xfrm>
          <a:off x="8458277" y="13018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73880</xdr:rowOff>
    </xdr:from>
    <xdr:ext cx="469744" cy="259045"/>
    <xdr:sp macro="" textlink="">
      <xdr:nvSpPr>
        <xdr:cNvPr id="375" name="n_2mainValue【公営住宅】&#10;一人当たり面積">
          <a:extLst>
            <a:ext uri="{FF2B5EF4-FFF2-40B4-BE49-F238E27FC236}">
              <a16:creationId xmlns:a16="http://schemas.microsoft.com/office/drawing/2014/main" id="{20F48879-31EC-4A25-8BE8-F0B270026574}"/>
            </a:ext>
          </a:extLst>
        </xdr:cNvPr>
        <xdr:cNvSpPr txBox="1"/>
      </xdr:nvSpPr>
      <xdr:spPr>
        <a:xfrm>
          <a:off x="7677227" y="13037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88053</xdr:rowOff>
    </xdr:from>
    <xdr:ext cx="469744" cy="259045"/>
    <xdr:sp macro="" textlink="">
      <xdr:nvSpPr>
        <xdr:cNvPr id="376" name="n_3mainValue【公営住宅】&#10;一人当たり面積">
          <a:extLst>
            <a:ext uri="{FF2B5EF4-FFF2-40B4-BE49-F238E27FC236}">
              <a16:creationId xmlns:a16="http://schemas.microsoft.com/office/drawing/2014/main" id="{5753FB32-476C-408F-9391-7883A3DE40C7}"/>
            </a:ext>
          </a:extLst>
        </xdr:cNvPr>
        <xdr:cNvSpPr txBox="1"/>
      </xdr:nvSpPr>
      <xdr:spPr>
        <a:xfrm>
          <a:off x="6867602" y="1304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132402</xdr:rowOff>
    </xdr:from>
    <xdr:ext cx="469744" cy="259045"/>
    <xdr:sp macro="" textlink="">
      <xdr:nvSpPr>
        <xdr:cNvPr id="377" name="n_4mainValue【公営住宅】&#10;一人当たり面積">
          <a:extLst>
            <a:ext uri="{FF2B5EF4-FFF2-40B4-BE49-F238E27FC236}">
              <a16:creationId xmlns:a16="http://schemas.microsoft.com/office/drawing/2014/main" id="{72DDE3D0-1B17-450A-AB37-5A5D778641BC}"/>
            </a:ext>
          </a:extLst>
        </xdr:cNvPr>
        <xdr:cNvSpPr txBox="1"/>
      </xdr:nvSpPr>
      <xdr:spPr>
        <a:xfrm>
          <a:off x="6067502" y="1309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EC2BCB31-8104-482F-AE55-FC5B4D4D9E0C}"/>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BB5863CA-1D3B-4965-A677-47CC100DCFF8}"/>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F4BEC05E-AF47-4C13-9783-9D6DC5ECDF54}"/>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F01ECDED-DDBD-4AA0-AD3E-AAA523D564C5}"/>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A31DE81C-3B5C-4639-951C-7850C68E9209}"/>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85E7F743-10B6-4FBD-98F0-9DF310D781B9}"/>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43DF0E08-FBEB-440C-B91F-9EB978180864}"/>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AC13A9D5-318A-40D3-9395-51611D662346}"/>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D3DEC7C0-D845-44C5-BCC4-5721E7E81044}"/>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5B39E378-BBB3-4584-8BC0-9499B27602DD}"/>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FE7FCDCC-6F16-4867-8210-DD874E4B52C5}"/>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9" name="直線コネクタ 388">
          <a:extLst>
            <a:ext uri="{FF2B5EF4-FFF2-40B4-BE49-F238E27FC236}">
              <a16:creationId xmlns:a16="http://schemas.microsoft.com/office/drawing/2014/main" id="{C3C80D81-6ACB-4D73-AC8F-E907127D80B5}"/>
            </a:ext>
          </a:extLst>
        </xdr:cNvPr>
        <xdr:cNvCxnSpPr/>
      </xdr:nvCxnSpPr>
      <xdr:spPr>
        <a:xfrm>
          <a:off x="6858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0" name="テキスト ボックス 389">
          <a:extLst>
            <a:ext uri="{FF2B5EF4-FFF2-40B4-BE49-F238E27FC236}">
              <a16:creationId xmlns:a16="http://schemas.microsoft.com/office/drawing/2014/main" id="{79C38C64-25B3-4DDC-8F37-3084266EB644}"/>
            </a:ext>
          </a:extLst>
        </xdr:cNvPr>
        <xdr:cNvSpPr txBox="1"/>
      </xdr:nvSpPr>
      <xdr:spPr>
        <a:xfrm>
          <a:off x="2789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1" name="直線コネクタ 390">
          <a:extLst>
            <a:ext uri="{FF2B5EF4-FFF2-40B4-BE49-F238E27FC236}">
              <a16:creationId xmlns:a16="http://schemas.microsoft.com/office/drawing/2014/main" id="{4FF0AD15-A3FC-44B0-B807-3B2A5A1B180E}"/>
            </a:ext>
          </a:extLst>
        </xdr:cNvPr>
        <xdr:cNvCxnSpPr/>
      </xdr:nvCxnSpPr>
      <xdr:spPr>
        <a:xfrm>
          <a:off x="6858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2" name="テキスト ボックス 391">
          <a:extLst>
            <a:ext uri="{FF2B5EF4-FFF2-40B4-BE49-F238E27FC236}">
              <a16:creationId xmlns:a16="http://schemas.microsoft.com/office/drawing/2014/main" id="{2AFB1F01-C19F-4A77-BB25-B0CEE5BE3FDA}"/>
            </a:ext>
          </a:extLst>
        </xdr:cNvPr>
        <xdr:cNvSpPr txBox="1"/>
      </xdr:nvSpPr>
      <xdr:spPr>
        <a:xfrm>
          <a:off x="339891"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3" name="直線コネクタ 392">
          <a:extLst>
            <a:ext uri="{FF2B5EF4-FFF2-40B4-BE49-F238E27FC236}">
              <a16:creationId xmlns:a16="http://schemas.microsoft.com/office/drawing/2014/main" id="{ACFC662F-5DB5-4C48-8256-BB40B304B39C}"/>
            </a:ext>
          </a:extLst>
        </xdr:cNvPr>
        <xdr:cNvCxnSpPr/>
      </xdr:nvCxnSpPr>
      <xdr:spPr>
        <a:xfrm>
          <a:off x="6858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4" name="テキスト ボックス 393">
          <a:extLst>
            <a:ext uri="{FF2B5EF4-FFF2-40B4-BE49-F238E27FC236}">
              <a16:creationId xmlns:a16="http://schemas.microsoft.com/office/drawing/2014/main" id="{5EB67CE1-40DF-4633-B348-DFECF112A9DB}"/>
            </a:ext>
          </a:extLst>
        </xdr:cNvPr>
        <xdr:cNvSpPr txBox="1"/>
      </xdr:nvSpPr>
      <xdr:spPr>
        <a:xfrm>
          <a:off x="339891"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5" name="直線コネクタ 394">
          <a:extLst>
            <a:ext uri="{FF2B5EF4-FFF2-40B4-BE49-F238E27FC236}">
              <a16:creationId xmlns:a16="http://schemas.microsoft.com/office/drawing/2014/main" id="{AE3EA1C0-9C18-4D5A-B459-C9D8C47C5CD2}"/>
            </a:ext>
          </a:extLst>
        </xdr:cNvPr>
        <xdr:cNvCxnSpPr/>
      </xdr:nvCxnSpPr>
      <xdr:spPr>
        <a:xfrm>
          <a:off x="6858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6" name="テキスト ボックス 395">
          <a:extLst>
            <a:ext uri="{FF2B5EF4-FFF2-40B4-BE49-F238E27FC236}">
              <a16:creationId xmlns:a16="http://schemas.microsoft.com/office/drawing/2014/main" id="{1729F4EF-1705-4F1C-863F-CCFFB1414F55}"/>
            </a:ext>
          </a:extLst>
        </xdr:cNvPr>
        <xdr:cNvSpPr txBox="1"/>
      </xdr:nvSpPr>
      <xdr:spPr>
        <a:xfrm>
          <a:off x="339891"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7" name="直線コネクタ 396">
          <a:extLst>
            <a:ext uri="{FF2B5EF4-FFF2-40B4-BE49-F238E27FC236}">
              <a16:creationId xmlns:a16="http://schemas.microsoft.com/office/drawing/2014/main" id="{A97F7A68-4AC9-4A2C-951F-75ED55FEB9E0}"/>
            </a:ext>
          </a:extLst>
        </xdr:cNvPr>
        <xdr:cNvCxnSpPr/>
      </xdr:nvCxnSpPr>
      <xdr:spPr>
        <a:xfrm>
          <a:off x="6858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8" name="テキスト ボックス 397">
          <a:extLst>
            <a:ext uri="{FF2B5EF4-FFF2-40B4-BE49-F238E27FC236}">
              <a16:creationId xmlns:a16="http://schemas.microsoft.com/office/drawing/2014/main" id="{C10A5AAB-1FAF-4AB5-86F8-74822A179DF5}"/>
            </a:ext>
          </a:extLst>
        </xdr:cNvPr>
        <xdr:cNvSpPr txBox="1"/>
      </xdr:nvSpPr>
      <xdr:spPr>
        <a:xfrm>
          <a:off x="339891"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17F2E5F8-7364-4145-8DA1-11D80458AC6C}"/>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0" name="テキスト ボックス 399">
          <a:extLst>
            <a:ext uri="{FF2B5EF4-FFF2-40B4-BE49-F238E27FC236}">
              <a16:creationId xmlns:a16="http://schemas.microsoft.com/office/drawing/2014/main" id="{6AEE30B6-3179-4BB7-A0ED-029A4352827B}"/>
            </a:ext>
          </a:extLst>
        </xdr:cNvPr>
        <xdr:cNvSpPr txBox="1"/>
      </xdr:nvSpPr>
      <xdr:spPr>
        <a:xfrm>
          <a:off x="3881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1" name="【港湾・漁港】&#10;有形固定資産減価償却率グラフ枠">
          <a:extLst>
            <a:ext uri="{FF2B5EF4-FFF2-40B4-BE49-F238E27FC236}">
              <a16:creationId xmlns:a16="http://schemas.microsoft.com/office/drawing/2014/main" id="{0AA371BF-67CE-473E-A228-C7F582D67632}"/>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60961</xdr:rowOff>
    </xdr:from>
    <xdr:to>
      <xdr:col>24</xdr:col>
      <xdr:colOff>62865</xdr:colOff>
      <xdr:row>108</xdr:row>
      <xdr:rowOff>102870</xdr:rowOff>
    </xdr:to>
    <xdr:cxnSp macro="">
      <xdr:nvCxnSpPr>
        <xdr:cNvPr id="402" name="直線コネクタ 401">
          <a:extLst>
            <a:ext uri="{FF2B5EF4-FFF2-40B4-BE49-F238E27FC236}">
              <a16:creationId xmlns:a16="http://schemas.microsoft.com/office/drawing/2014/main" id="{77876708-4832-4BD3-BACC-06B7D21FBBDA}"/>
            </a:ext>
          </a:extLst>
        </xdr:cNvPr>
        <xdr:cNvCxnSpPr/>
      </xdr:nvCxnSpPr>
      <xdr:spPr>
        <a:xfrm flipV="1">
          <a:off x="4180840" y="16523336"/>
          <a:ext cx="0" cy="12420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106697</xdr:rowOff>
    </xdr:from>
    <xdr:ext cx="405111" cy="259045"/>
    <xdr:sp macro="" textlink="">
      <xdr:nvSpPr>
        <xdr:cNvPr id="403" name="【港湾・漁港】&#10;有形固定資産減価償却率最小値テキスト">
          <a:extLst>
            <a:ext uri="{FF2B5EF4-FFF2-40B4-BE49-F238E27FC236}">
              <a16:creationId xmlns:a16="http://schemas.microsoft.com/office/drawing/2014/main" id="{BE4D8881-5C05-45F6-8125-AD2380E80602}"/>
            </a:ext>
          </a:extLst>
        </xdr:cNvPr>
        <xdr:cNvSpPr txBox="1"/>
      </xdr:nvSpPr>
      <xdr:spPr>
        <a:xfrm>
          <a:off x="4219575" y="1776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102870</xdr:rowOff>
    </xdr:from>
    <xdr:to>
      <xdr:col>24</xdr:col>
      <xdr:colOff>152400</xdr:colOff>
      <xdr:row>108</xdr:row>
      <xdr:rowOff>102870</xdr:rowOff>
    </xdr:to>
    <xdr:cxnSp macro="">
      <xdr:nvCxnSpPr>
        <xdr:cNvPr id="404" name="直線コネクタ 403">
          <a:extLst>
            <a:ext uri="{FF2B5EF4-FFF2-40B4-BE49-F238E27FC236}">
              <a16:creationId xmlns:a16="http://schemas.microsoft.com/office/drawing/2014/main" id="{FA4CBCFA-7715-46D3-906F-2B7EF0DA6343}"/>
            </a:ext>
          </a:extLst>
        </xdr:cNvPr>
        <xdr:cNvCxnSpPr/>
      </xdr:nvCxnSpPr>
      <xdr:spPr>
        <a:xfrm>
          <a:off x="4105275" y="177653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7638</xdr:rowOff>
    </xdr:from>
    <xdr:ext cx="405111" cy="259045"/>
    <xdr:sp macro="" textlink="">
      <xdr:nvSpPr>
        <xdr:cNvPr id="405" name="【港湾・漁港】&#10;有形固定資産減価償却率最大値テキスト">
          <a:extLst>
            <a:ext uri="{FF2B5EF4-FFF2-40B4-BE49-F238E27FC236}">
              <a16:creationId xmlns:a16="http://schemas.microsoft.com/office/drawing/2014/main" id="{5557D6F0-B7D4-4B27-94D4-BC8A32043CA5}"/>
            </a:ext>
          </a:extLst>
        </xdr:cNvPr>
        <xdr:cNvSpPr txBox="1"/>
      </xdr:nvSpPr>
      <xdr:spPr>
        <a:xfrm>
          <a:off x="4219575" y="16298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60961</xdr:rowOff>
    </xdr:from>
    <xdr:to>
      <xdr:col>24</xdr:col>
      <xdr:colOff>152400</xdr:colOff>
      <xdr:row>101</xdr:row>
      <xdr:rowOff>60961</xdr:rowOff>
    </xdr:to>
    <xdr:cxnSp macro="">
      <xdr:nvCxnSpPr>
        <xdr:cNvPr id="406" name="直線コネクタ 405">
          <a:extLst>
            <a:ext uri="{FF2B5EF4-FFF2-40B4-BE49-F238E27FC236}">
              <a16:creationId xmlns:a16="http://schemas.microsoft.com/office/drawing/2014/main" id="{5C171126-A37A-4A0E-8176-528D2222445C}"/>
            </a:ext>
          </a:extLst>
        </xdr:cNvPr>
        <xdr:cNvCxnSpPr/>
      </xdr:nvCxnSpPr>
      <xdr:spPr>
        <a:xfrm>
          <a:off x="4105275" y="165233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139082</xdr:rowOff>
    </xdr:from>
    <xdr:ext cx="405111" cy="259045"/>
    <xdr:sp macro="" textlink="">
      <xdr:nvSpPr>
        <xdr:cNvPr id="407" name="【港湾・漁港】&#10;有形固定資産減価償却率平均値テキスト">
          <a:extLst>
            <a:ext uri="{FF2B5EF4-FFF2-40B4-BE49-F238E27FC236}">
              <a16:creationId xmlns:a16="http://schemas.microsoft.com/office/drawing/2014/main" id="{4ECD4FE2-FE69-492D-B411-7A269D7DE91D}"/>
            </a:ext>
          </a:extLst>
        </xdr:cNvPr>
        <xdr:cNvSpPr txBox="1"/>
      </xdr:nvSpPr>
      <xdr:spPr>
        <a:xfrm>
          <a:off x="4219575" y="171158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160655</xdr:rowOff>
    </xdr:from>
    <xdr:to>
      <xdr:col>24</xdr:col>
      <xdr:colOff>114300</xdr:colOff>
      <xdr:row>105</xdr:row>
      <xdr:rowOff>90805</xdr:rowOff>
    </xdr:to>
    <xdr:sp macro="" textlink="">
      <xdr:nvSpPr>
        <xdr:cNvPr id="408" name="フローチャート: 判断 407">
          <a:extLst>
            <a:ext uri="{FF2B5EF4-FFF2-40B4-BE49-F238E27FC236}">
              <a16:creationId xmlns:a16="http://schemas.microsoft.com/office/drawing/2014/main" id="{A5A50307-4946-4ACE-BAF0-7C2513D5DD0F}"/>
            </a:ext>
          </a:extLst>
        </xdr:cNvPr>
        <xdr:cNvSpPr/>
      </xdr:nvSpPr>
      <xdr:spPr>
        <a:xfrm>
          <a:off x="4124325" y="171373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137795</xdr:rowOff>
    </xdr:from>
    <xdr:to>
      <xdr:col>20</xdr:col>
      <xdr:colOff>38100</xdr:colOff>
      <xdr:row>105</xdr:row>
      <xdr:rowOff>67945</xdr:rowOff>
    </xdr:to>
    <xdr:sp macro="" textlink="">
      <xdr:nvSpPr>
        <xdr:cNvPr id="409" name="フローチャート: 判断 408">
          <a:extLst>
            <a:ext uri="{FF2B5EF4-FFF2-40B4-BE49-F238E27FC236}">
              <a16:creationId xmlns:a16="http://schemas.microsoft.com/office/drawing/2014/main" id="{79F83B40-17E7-49D5-87AB-03BB4D7D9D8F}"/>
            </a:ext>
          </a:extLst>
        </xdr:cNvPr>
        <xdr:cNvSpPr/>
      </xdr:nvSpPr>
      <xdr:spPr>
        <a:xfrm>
          <a:off x="3381375" y="1711452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114936</xdr:rowOff>
    </xdr:from>
    <xdr:to>
      <xdr:col>15</xdr:col>
      <xdr:colOff>101600</xdr:colOff>
      <xdr:row>105</xdr:row>
      <xdr:rowOff>45086</xdr:rowOff>
    </xdr:to>
    <xdr:sp macro="" textlink="">
      <xdr:nvSpPr>
        <xdr:cNvPr id="410" name="フローチャート: 判断 409">
          <a:extLst>
            <a:ext uri="{FF2B5EF4-FFF2-40B4-BE49-F238E27FC236}">
              <a16:creationId xmlns:a16="http://schemas.microsoft.com/office/drawing/2014/main" id="{510230D2-8842-43C9-9E4E-4D376406BD65}"/>
            </a:ext>
          </a:extLst>
        </xdr:cNvPr>
        <xdr:cNvSpPr/>
      </xdr:nvSpPr>
      <xdr:spPr>
        <a:xfrm>
          <a:off x="2571750" y="170884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88264</xdr:rowOff>
    </xdr:from>
    <xdr:to>
      <xdr:col>10</xdr:col>
      <xdr:colOff>165100</xdr:colOff>
      <xdr:row>105</xdr:row>
      <xdr:rowOff>18414</xdr:rowOff>
    </xdr:to>
    <xdr:sp macro="" textlink="">
      <xdr:nvSpPr>
        <xdr:cNvPr id="411" name="フローチャート: 判断 410">
          <a:extLst>
            <a:ext uri="{FF2B5EF4-FFF2-40B4-BE49-F238E27FC236}">
              <a16:creationId xmlns:a16="http://schemas.microsoft.com/office/drawing/2014/main" id="{594030E8-25C3-4CF3-AB7F-71BE681C3C54}"/>
            </a:ext>
          </a:extLst>
        </xdr:cNvPr>
        <xdr:cNvSpPr/>
      </xdr:nvSpPr>
      <xdr:spPr>
        <a:xfrm>
          <a:off x="1781175" y="1705863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61595</xdr:rowOff>
    </xdr:from>
    <xdr:to>
      <xdr:col>6</xdr:col>
      <xdr:colOff>38100</xdr:colOff>
      <xdr:row>104</xdr:row>
      <xdr:rowOff>163195</xdr:rowOff>
    </xdr:to>
    <xdr:sp macro="" textlink="">
      <xdr:nvSpPr>
        <xdr:cNvPr id="412" name="フローチャート: 判断 411">
          <a:extLst>
            <a:ext uri="{FF2B5EF4-FFF2-40B4-BE49-F238E27FC236}">
              <a16:creationId xmlns:a16="http://schemas.microsoft.com/office/drawing/2014/main" id="{0D990365-784B-4176-B6E5-D2919C109DAC}"/>
            </a:ext>
          </a:extLst>
        </xdr:cNvPr>
        <xdr:cNvSpPr/>
      </xdr:nvSpPr>
      <xdr:spPr>
        <a:xfrm>
          <a:off x="981075" y="1703832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6026C992-34C4-4352-B126-1151F0820D9B}"/>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CCCAC0C4-0CDF-47EA-9AD9-2F91A0F99B2A}"/>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2A0BDCF-3D9A-4201-986A-87DD02437BBA}"/>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9DFACD0-9080-4B37-A803-EB9BC89FE647}"/>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780B4183-74DB-4F57-8A52-056AC3120A56}"/>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135889</xdr:rowOff>
    </xdr:from>
    <xdr:to>
      <xdr:col>24</xdr:col>
      <xdr:colOff>114300</xdr:colOff>
      <xdr:row>105</xdr:row>
      <xdr:rowOff>66039</xdr:rowOff>
    </xdr:to>
    <xdr:sp macro="" textlink="">
      <xdr:nvSpPr>
        <xdr:cNvPr id="418" name="楕円 417">
          <a:extLst>
            <a:ext uri="{FF2B5EF4-FFF2-40B4-BE49-F238E27FC236}">
              <a16:creationId xmlns:a16="http://schemas.microsoft.com/office/drawing/2014/main" id="{4FCC1400-46DA-4B14-A27D-75FB1FBEB709}"/>
            </a:ext>
          </a:extLst>
        </xdr:cNvPr>
        <xdr:cNvSpPr/>
      </xdr:nvSpPr>
      <xdr:spPr>
        <a:xfrm>
          <a:off x="4124325" y="1710943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158766</xdr:rowOff>
    </xdr:from>
    <xdr:ext cx="405111" cy="259045"/>
    <xdr:sp macro="" textlink="">
      <xdr:nvSpPr>
        <xdr:cNvPr id="419" name="【港湾・漁港】&#10;有形固定資産減価償却率該当値テキスト">
          <a:extLst>
            <a:ext uri="{FF2B5EF4-FFF2-40B4-BE49-F238E27FC236}">
              <a16:creationId xmlns:a16="http://schemas.microsoft.com/office/drawing/2014/main" id="{77E86EEF-00FD-4C8E-A692-B4C58D8D5449}"/>
            </a:ext>
          </a:extLst>
        </xdr:cNvPr>
        <xdr:cNvSpPr txBox="1"/>
      </xdr:nvSpPr>
      <xdr:spPr>
        <a:xfrm>
          <a:off x="4219575" y="16964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109220</xdr:rowOff>
    </xdr:from>
    <xdr:to>
      <xdr:col>20</xdr:col>
      <xdr:colOff>38100</xdr:colOff>
      <xdr:row>105</xdr:row>
      <xdr:rowOff>39370</xdr:rowOff>
    </xdr:to>
    <xdr:sp macro="" textlink="">
      <xdr:nvSpPr>
        <xdr:cNvPr id="420" name="楕円 419">
          <a:extLst>
            <a:ext uri="{FF2B5EF4-FFF2-40B4-BE49-F238E27FC236}">
              <a16:creationId xmlns:a16="http://schemas.microsoft.com/office/drawing/2014/main" id="{20DEB66C-A51B-46EB-8D68-C7DF29992B5D}"/>
            </a:ext>
          </a:extLst>
        </xdr:cNvPr>
        <xdr:cNvSpPr/>
      </xdr:nvSpPr>
      <xdr:spPr>
        <a:xfrm>
          <a:off x="3381375" y="1707959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160020</xdr:rowOff>
    </xdr:from>
    <xdr:to>
      <xdr:col>24</xdr:col>
      <xdr:colOff>63500</xdr:colOff>
      <xdr:row>105</xdr:row>
      <xdr:rowOff>15239</xdr:rowOff>
    </xdr:to>
    <xdr:cxnSp macro="">
      <xdr:nvCxnSpPr>
        <xdr:cNvPr id="421" name="直線コネクタ 420">
          <a:extLst>
            <a:ext uri="{FF2B5EF4-FFF2-40B4-BE49-F238E27FC236}">
              <a16:creationId xmlns:a16="http://schemas.microsoft.com/office/drawing/2014/main" id="{D25027E8-E8AB-42EF-B284-32CDB874397C}"/>
            </a:ext>
          </a:extLst>
        </xdr:cNvPr>
        <xdr:cNvCxnSpPr/>
      </xdr:nvCxnSpPr>
      <xdr:spPr>
        <a:xfrm>
          <a:off x="3429000" y="17136745"/>
          <a:ext cx="752475" cy="20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76836</xdr:rowOff>
    </xdr:from>
    <xdr:to>
      <xdr:col>15</xdr:col>
      <xdr:colOff>101600</xdr:colOff>
      <xdr:row>105</xdr:row>
      <xdr:rowOff>6986</xdr:rowOff>
    </xdr:to>
    <xdr:sp macro="" textlink="">
      <xdr:nvSpPr>
        <xdr:cNvPr id="422" name="楕円 421">
          <a:extLst>
            <a:ext uri="{FF2B5EF4-FFF2-40B4-BE49-F238E27FC236}">
              <a16:creationId xmlns:a16="http://schemas.microsoft.com/office/drawing/2014/main" id="{08E1BCE8-87EE-463B-8A90-C0C327EEE7A9}"/>
            </a:ext>
          </a:extLst>
        </xdr:cNvPr>
        <xdr:cNvSpPr/>
      </xdr:nvSpPr>
      <xdr:spPr>
        <a:xfrm>
          <a:off x="2571750" y="1705038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127636</xdr:rowOff>
    </xdr:from>
    <xdr:to>
      <xdr:col>19</xdr:col>
      <xdr:colOff>177800</xdr:colOff>
      <xdr:row>104</xdr:row>
      <xdr:rowOff>160020</xdr:rowOff>
    </xdr:to>
    <xdr:cxnSp macro="">
      <xdr:nvCxnSpPr>
        <xdr:cNvPr id="423" name="直線コネクタ 422">
          <a:extLst>
            <a:ext uri="{FF2B5EF4-FFF2-40B4-BE49-F238E27FC236}">
              <a16:creationId xmlns:a16="http://schemas.microsoft.com/office/drawing/2014/main" id="{3BA06D2A-B99E-4F9C-AE1A-91199856B306}"/>
            </a:ext>
          </a:extLst>
        </xdr:cNvPr>
        <xdr:cNvCxnSpPr/>
      </xdr:nvCxnSpPr>
      <xdr:spPr>
        <a:xfrm>
          <a:off x="2619375" y="17098011"/>
          <a:ext cx="809625" cy="38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42545</xdr:rowOff>
    </xdr:from>
    <xdr:to>
      <xdr:col>10</xdr:col>
      <xdr:colOff>165100</xdr:colOff>
      <xdr:row>104</xdr:row>
      <xdr:rowOff>144145</xdr:rowOff>
    </xdr:to>
    <xdr:sp macro="" textlink="">
      <xdr:nvSpPr>
        <xdr:cNvPr id="424" name="楕円 423">
          <a:extLst>
            <a:ext uri="{FF2B5EF4-FFF2-40B4-BE49-F238E27FC236}">
              <a16:creationId xmlns:a16="http://schemas.microsoft.com/office/drawing/2014/main" id="{79AF4B2B-92CF-46D8-B08E-E783FA658CD2}"/>
            </a:ext>
          </a:extLst>
        </xdr:cNvPr>
        <xdr:cNvSpPr/>
      </xdr:nvSpPr>
      <xdr:spPr>
        <a:xfrm>
          <a:off x="1781175" y="170192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93345</xdr:rowOff>
    </xdr:from>
    <xdr:to>
      <xdr:col>15</xdr:col>
      <xdr:colOff>50800</xdr:colOff>
      <xdr:row>104</xdr:row>
      <xdr:rowOff>127636</xdr:rowOff>
    </xdr:to>
    <xdr:cxnSp macro="">
      <xdr:nvCxnSpPr>
        <xdr:cNvPr id="425" name="直線コネクタ 424">
          <a:extLst>
            <a:ext uri="{FF2B5EF4-FFF2-40B4-BE49-F238E27FC236}">
              <a16:creationId xmlns:a16="http://schemas.microsoft.com/office/drawing/2014/main" id="{9136F9EB-FA7A-4ECC-B962-B8E8B6E8441C}"/>
            </a:ext>
          </a:extLst>
        </xdr:cNvPr>
        <xdr:cNvCxnSpPr/>
      </xdr:nvCxnSpPr>
      <xdr:spPr>
        <a:xfrm>
          <a:off x="1828800" y="17066895"/>
          <a:ext cx="790575" cy="31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10161</xdr:rowOff>
    </xdr:from>
    <xdr:to>
      <xdr:col>6</xdr:col>
      <xdr:colOff>38100</xdr:colOff>
      <xdr:row>104</xdr:row>
      <xdr:rowOff>111761</xdr:rowOff>
    </xdr:to>
    <xdr:sp macro="" textlink="">
      <xdr:nvSpPr>
        <xdr:cNvPr id="426" name="楕円 425">
          <a:extLst>
            <a:ext uri="{FF2B5EF4-FFF2-40B4-BE49-F238E27FC236}">
              <a16:creationId xmlns:a16="http://schemas.microsoft.com/office/drawing/2014/main" id="{BF2618BF-13C4-4C25-87F2-AFDAD0186D1F}"/>
            </a:ext>
          </a:extLst>
        </xdr:cNvPr>
        <xdr:cNvSpPr/>
      </xdr:nvSpPr>
      <xdr:spPr>
        <a:xfrm>
          <a:off x="981075" y="1698053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60961</xdr:rowOff>
    </xdr:from>
    <xdr:to>
      <xdr:col>10</xdr:col>
      <xdr:colOff>114300</xdr:colOff>
      <xdr:row>104</xdr:row>
      <xdr:rowOff>93345</xdr:rowOff>
    </xdr:to>
    <xdr:cxnSp macro="">
      <xdr:nvCxnSpPr>
        <xdr:cNvPr id="427" name="直線コネクタ 426">
          <a:extLst>
            <a:ext uri="{FF2B5EF4-FFF2-40B4-BE49-F238E27FC236}">
              <a16:creationId xmlns:a16="http://schemas.microsoft.com/office/drawing/2014/main" id="{0BB80229-F38A-4B7B-9832-5F340EDA820A}"/>
            </a:ext>
          </a:extLst>
        </xdr:cNvPr>
        <xdr:cNvCxnSpPr/>
      </xdr:nvCxnSpPr>
      <xdr:spPr>
        <a:xfrm>
          <a:off x="1028700" y="17037686"/>
          <a:ext cx="800100" cy="29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59072</xdr:rowOff>
    </xdr:from>
    <xdr:ext cx="405111" cy="259045"/>
    <xdr:sp macro="" textlink="">
      <xdr:nvSpPr>
        <xdr:cNvPr id="428" name="n_1aveValue【港湾・漁港】&#10;有形固定資産減価償却率">
          <a:extLst>
            <a:ext uri="{FF2B5EF4-FFF2-40B4-BE49-F238E27FC236}">
              <a16:creationId xmlns:a16="http://schemas.microsoft.com/office/drawing/2014/main" id="{8D0A40CB-FF6B-4705-8EB6-941D4AB9B55B}"/>
            </a:ext>
          </a:extLst>
        </xdr:cNvPr>
        <xdr:cNvSpPr txBox="1"/>
      </xdr:nvSpPr>
      <xdr:spPr>
        <a:xfrm>
          <a:off x="3239144" y="17204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36213</xdr:rowOff>
    </xdr:from>
    <xdr:ext cx="405111" cy="259045"/>
    <xdr:sp macro="" textlink="">
      <xdr:nvSpPr>
        <xdr:cNvPr id="429" name="n_2aveValue【港湾・漁港】&#10;有形固定資産減価償却率">
          <a:extLst>
            <a:ext uri="{FF2B5EF4-FFF2-40B4-BE49-F238E27FC236}">
              <a16:creationId xmlns:a16="http://schemas.microsoft.com/office/drawing/2014/main" id="{F2D8C7F2-27CE-4C3E-ACF4-65C31EA0E60B}"/>
            </a:ext>
          </a:extLst>
        </xdr:cNvPr>
        <xdr:cNvSpPr txBox="1"/>
      </xdr:nvSpPr>
      <xdr:spPr>
        <a:xfrm>
          <a:off x="2439044" y="17181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9541</xdr:rowOff>
    </xdr:from>
    <xdr:ext cx="405111" cy="259045"/>
    <xdr:sp macro="" textlink="">
      <xdr:nvSpPr>
        <xdr:cNvPr id="430" name="n_3aveValue【港湾・漁港】&#10;有形固定資産減価償却率">
          <a:extLst>
            <a:ext uri="{FF2B5EF4-FFF2-40B4-BE49-F238E27FC236}">
              <a16:creationId xmlns:a16="http://schemas.microsoft.com/office/drawing/2014/main" id="{019652EA-267F-4C1E-9466-1BA11EA34506}"/>
            </a:ext>
          </a:extLst>
        </xdr:cNvPr>
        <xdr:cNvSpPr txBox="1"/>
      </xdr:nvSpPr>
      <xdr:spPr>
        <a:xfrm>
          <a:off x="1648469" y="17151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154322</xdr:rowOff>
    </xdr:from>
    <xdr:ext cx="405111" cy="259045"/>
    <xdr:sp macro="" textlink="">
      <xdr:nvSpPr>
        <xdr:cNvPr id="431" name="n_4aveValue【港湾・漁港】&#10;有形固定資産減価償却率">
          <a:extLst>
            <a:ext uri="{FF2B5EF4-FFF2-40B4-BE49-F238E27FC236}">
              <a16:creationId xmlns:a16="http://schemas.microsoft.com/office/drawing/2014/main" id="{ECFC706D-4B29-4969-8A4C-12F497FDD6EF}"/>
            </a:ext>
          </a:extLst>
        </xdr:cNvPr>
        <xdr:cNvSpPr txBox="1"/>
      </xdr:nvSpPr>
      <xdr:spPr>
        <a:xfrm>
          <a:off x="848369" y="17127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55897</xdr:rowOff>
    </xdr:from>
    <xdr:ext cx="405111" cy="259045"/>
    <xdr:sp macro="" textlink="">
      <xdr:nvSpPr>
        <xdr:cNvPr id="432" name="n_1mainValue【港湾・漁港】&#10;有形固定資産減価償却率">
          <a:extLst>
            <a:ext uri="{FF2B5EF4-FFF2-40B4-BE49-F238E27FC236}">
              <a16:creationId xmlns:a16="http://schemas.microsoft.com/office/drawing/2014/main" id="{596011E5-88EE-4E24-B9EA-ACE661508CC7}"/>
            </a:ext>
          </a:extLst>
        </xdr:cNvPr>
        <xdr:cNvSpPr txBox="1"/>
      </xdr:nvSpPr>
      <xdr:spPr>
        <a:xfrm>
          <a:off x="3239144" y="1685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23513</xdr:rowOff>
    </xdr:from>
    <xdr:ext cx="405111" cy="259045"/>
    <xdr:sp macro="" textlink="">
      <xdr:nvSpPr>
        <xdr:cNvPr id="433" name="n_2mainValue【港湾・漁港】&#10;有形固定資産減価償却率">
          <a:extLst>
            <a:ext uri="{FF2B5EF4-FFF2-40B4-BE49-F238E27FC236}">
              <a16:creationId xmlns:a16="http://schemas.microsoft.com/office/drawing/2014/main" id="{328DF5BF-AF77-495D-98CE-23977318B886}"/>
            </a:ext>
          </a:extLst>
        </xdr:cNvPr>
        <xdr:cNvSpPr txBox="1"/>
      </xdr:nvSpPr>
      <xdr:spPr>
        <a:xfrm>
          <a:off x="2439044" y="16828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160672</xdr:rowOff>
    </xdr:from>
    <xdr:ext cx="405111" cy="259045"/>
    <xdr:sp macro="" textlink="">
      <xdr:nvSpPr>
        <xdr:cNvPr id="434" name="n_3mainValue【港湾・漁港】&#10;有形固定資産減価償却率">
          <a:extLst>
            <a:ext uri="{FF2B5EF4-FFF2-40B4-BE49-F238E27FC236}">
              <a16:creationId xmlns:a16="http://schemas.microsoft.com/office/drawing/2014/main" id="{BA6BB7CA-7FA5-40B5-BAA7-1E59F8AC216E}"/>
            </a:ext>
          </a:extLst>
        </xdr:cNvPr>
        <xdr:cNvSpPr txBox="1"/>
      </xdr:nvSpPr>
      <xdr:spPr>
        <a:xfrm>
          <a:off x="1648469" y="16794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128288</xdr:rowOff>
    </xdr:from>
    <xdr:ext cx="405111" cy="259045"/>
    <xdr:sp macro="" textlink="">
      <xdr:nvSpPr>
        <xdr:cNvPr id="435" name="n_4mainValue【港湾・漁港】&#10;有形固定資産減価償却率">
          <a:extLst>
            <a:ext uri="{FF2B5EF4-FFF2-40B4-BE49-F238E27FC236}">
              <a16:creationId xmlns:a16="http://schemas.microsoft.com/office/drawing/2014/main" id="{C31815CF-EAD8-498F-B871-59C3407E4FBF}"/>
            </a:ext>
          </a:extLst>
        </xdr:cNvPr>
        <xdr:cNvSpPr txBox="1"/>
      </xdr:nvSpPr>
      <xdr:spPr>
        <a:xfrm>
          <a:off x="848369" y="16755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6CBE80A3-DE06-4E64-BF1B-C3D4DC27D9A0}"/>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66949B10-2DD6-4044-B8AF-F58B1076183B}"/>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F172B68D-5F65-41C8-B1C3-6300EDCF2C7E}"/>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D2709A03-7495-43B7-9D7F-D02351E35C1C}"/>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F9091CE2-905B-459E-A8DA-7FD89BF54D4B}"/>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31FAB3D0-004F-4B8A-85A8-C1A588B92DE8}"/>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12A821B2-245E-4650-B7CB-657FFDF79A35}"/>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A769362E-F90B-4E6E-A628-4E67B8AEE3FE}"/>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a:extLst>
            <a:ext uri="{FF2B5EF4-FFF2-40B4-BE49-F238E27FC236}">
              <a16:creationId xmlns:a16="http://schemas.microsoft.com/office/drawing/2014/main" id="{56E4316B-6D86-467E-901F-47BDC7058187}"/>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92BB7FE7-B8EC-47F6-BE3A-80C0AB93FCF2}"/>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6" name="直線コネクタ 445">
          <a:extLst>
            <a:ext uri="{FF2B5EF4-FFF2-40B4-BE49-F238E27FC236}">
              <a16:creationId xmlns:a16="http://schemas.microsoft.com/office/drawing/2014/main" id="{1A9BAFB0-7C14-48D9-9C24-7D006346782D}"/>
            </a:ext>
          </a:extLst>
        </xdr:cNvPr>
        <xdr:cNvCxnSpPr/>
      </xdr:nvCxnSpPr>
      <xdr:spPr>
        <a:xfrm>
          <a:off x="5953125" y="17621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106</xdr:row>
      <xdr:rowOff>162577</xdr:rowOff>
    </xdr:from>
    <xdr:ext cx="248786" cy="259045"/>
    <xdr:sp macro="" textlink="">
      <xdr:nvSpPr>
        <xdr:cNvPr id="447" name="テキスト ボックス 446">
          <a:extLst>
            <a:ext uri="{FF2B5EF4-FFF2-40B4-BE49-F238E27FC236}">
              <a16:creationId xmlns:a16="http://schemas.microsoft.com/office/drawing/2014/main" id="{3B9B7F33-0DBB-456D-9C9D-111504BC02E6}"/>
            </a:ext>
          </a:extLst>
        </xdr:cNvPr>
        <xdr:cNvSpPr txBox="1"/>
      </xdr:nvSpPr>
      <xdr:spPr>
        <a:xfrm>
          <a:off x="5723389" y="174758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76A6B70B-4B06-4FB7-84A0-A14210C6EBB6}"/>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103</xdr:row>
      <xdr:rowOff>105427</xdr:rowOff>
    </xdr:from>
    <xdr:ext cx="685572" cy="259045"/>
    <xdr:sp macro="" textlink="">
      <xdr:nvSpPr>
        <xdr:cNvPr id="449" name="テキスト ボックス 448">
          <a:extLst>
            <a:ext uri="{FF2B5EF4-FFF2-40B4-BE49-F238E27FC236}">
              <a16:creationId xmlns:a16="http://schemas.microsoft.com/office/drawing/2014/main" id="{45452B55-E5A7-4050-A25E-5C57B4E101E0}"/>
            </a:ext>
          </a:extLst>
        </xdr:cNvPr>
        <xdr:cNvSpPr txBox="1"/>
      </xdr:nvSpPr>
      <xdr:spPr>
        <a:xfrm>
          <a:off x="5324703" y="169043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50" name="直線コネクタ 449">
          <a:extLst>
            <a:ext uri="{FF2B5EF4-FFF2-40B4-BE49-F238E27FC236}">
              <a16:creationId xmlns:a16="http://schemas.microsoft.com/office/drawing/2014/main" id="{857D5DC0-1308-4BCB-BB17-08ABF5920EA2}"/>
            </a:ext>
          </a:extLst>
        </xdr:cNvPr>
        <xdr:cNvCxnSpPr/>
      </xdr:nvCxnSpPr>
      <xdr:spPr>
        <a:xfrm>
          <a:off x="5953125" y="1647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100</xdr:row>
      <xdr:rowOff>48277</xdr:rowOff>
    </xdr:from>
    <xdr:ext cx="685572" cy="259045"/>
    <xdr:sp macro="" textlink="">
      <xdr:nvSpPr>
        <xdr:cNvPr id="451" name="テキスト ボックス 450">
          <a:extLst>
            <a:ext uri="{FF2B5EF4-FFF2-40B4-BE49-F238E27FC236}">
              <a16:creationId xmlns:a16="http://schemas.microsoft.com/office/drawing/2014/main" id="{0E895D07-8B6F-43B9-A489-CD7F839250A1}"/>
            </a:ext>
          </a:extLst>
        </xdr:cNvPr>
        <xdr:cNvSpPr txBox="1"/>
      </xdr:nvSpPr>
      <xdr:spPr>
        <a:xfrm>
          <a:off x="5324703" y="163328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2" name="直線コネクタ 451">
          <a:extLst>
            <a:ext uri="{FF2B5EF4-FFF2-40B4-BE49-F238E27FC236}">
              <a16:creationId xmlns:a16="http://schemas.microsoft.com/office/drawing/2014/main" id="{EBB79019-1109-4D80-890A-40E3ED4F6216}"/>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3" name="テキスト ボックス 452">
          <a:extLst>
            <a:ext uri="{FF2B5EF4-FFF2-40B4-BE49-F238E27FC236}">
              <a16:creationId xmlns:a16="http://schemas.microsoft.com/office/drawing/2014/main" id="{ACE3C22F-276E-4D2B-A327-801330932886}"/>
            </a:ext>
          </a:extLst>
        </xdr:cNvPr>
        <xdr:cNvSpPr txBox="1"/>
      </xdr:nvSpPr>
      <xdr:spPr>
        <a:xfrm>
          <a:off x="5324703" y="157613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4" name="【港湾・漁港】&#10;一人当たり有形固定資産（償却資産）額グラフ枠">
          <a:extLst>
            <a:ext uri="{FF2B5EF4-FFF2-40B4-BE49-F238E27FC236}">
              <a16:creationId xmlns:a16="http://schemas.microsoft.com/office/drawing/2014/main" id="{6A6A58C0-1519-4EE3-892D-C9174726662D}"/>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32097</xdr:rowOff>
    </xdr:from>
    <xdr:to>
      <xdr:col>54</xdr:col>
      <xdr:colOff>189865</xdr:colOff>
      <xdr:row>107</xdr:row>
      <xdr:rowOff>126271</xdr:rowOff>
    </xdr:to>
    <xdr:cxnSp macro="">
      <xdr:nvCxnSpPr>
        <xdr:cNvPr id="455" name="直線コネクタ 454">
          <a:extLst>
            <a:ext uri="{FF2B5EF4-FFF2-40B4-BE49-F238E27FC236}">
              <a16:creationId xmlns:a16="http://schemas.microsoft.com/office/drawing/2014/main" id="{E1E0F17B-96E6-4E9D-9ADC-77E68570D976}"/>
            </a:ext>
          </a:extLst>
        </xdr:cNvPr>
        <xdr:cNvCxnSpPr/>
      </xdr:nvCxnSpPr>
      <xdr:spPr>
        <a:xfrm flipV="1">
          <a:off x="9429115" y="16316672"/>
          <a:ext cx="0" cy="1294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130098</xdr:rowOff>
    </xdr:from>
    <xdr:ext cx="534377" cy="259045"/>
    <xdr:sp macro="" textlink="">
      <xdr:nvSpPr>
        <xdr:cNvPr id="456" name="【港湾・漁港】&#10;一人当たり有形固定資産（償却資産）額最小値テキスト">
          <a:extLst>
            <a:ext uri="{FF2B5EF4-FFF2-40B4-BE49-F238E27FC236}">
              <a16:creationId xmlns:a16="http://schemas.microsoft.com/office/drawing/2014/main" id="{224170C8-A975-4A2B-B292-6DFE41261731}"/>
            </a:ext>
          </a:extLst>
        </xdr:cNvPr>
        <xdr:cNvSpPr txBox="1"/>
      </xdr:nvSpPr>
      <xdr:spPr>
        <a:xfrm>
          <a:off x="9467850" y="1761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126271</xdr:rowOff>
    </xdr:from>
    <xdr:to>
      <xdr:col>55</xdr:col>
      <xdr:colOff>88900</xdr:colOff>
      <xdr:row>107</xdr:row>
      <xdr:rowOff>126271</xdr:rowOff>
    </xdr:to>
    <xdr:cxnSp macro="">
      <xdr:nvCxnSpPr>
        <xdr:cNvPr id="457" name="直線コネクタ 456">
          <a:extLst>
            <a:ext uri="{FF2B5EF4-FFF2-40B4-BE49-F238E27FC236}">
              <a16:creationId xmlns:a16="http://schemas.microsoft.com/office/drawing/2014/main" id="{8DBEE1F7-84A8-4D09-B063-46FADB86BADF}"/>
            </a:ext>
          </a:extLst>
        </xdr:cNvPr>
        <xdr:cNvCxnSpPr/>
      </xdr:nvCxnSpPr>
      <xdr:spPr>
        <a:xfrm>
          <a:off x="9363075" y="1761099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150224</xdr:rowOff>
    </xdr:from>
    <xdr:ext cx="690189" cy="259045"/>
    <xdr:sp macro="" textlink="">
      <xdr:nvSpPr>
        <xdr:cNvPr id="458" name="【港湾・漁港】&#10;一人当たり有形固定資産（償却資産）額最大値テキスト">
          <a:extLst>
            <a:ext uri="{FF2B5EF4-FFF2-40B4-BE49-F238E27FC236}">
              <a16:creationId xmlns:a16="http://schemas.microsoft.com/office/drawing/2014/main" id="{5602B7C1-6E77-4799-9F81-242647C298A5}"/>
            </a:ext>
          </a:extLst>
        </xdr:cNvPr>
        <xdr:cNvSpPr txBox="1"/>
      </xdr:nvSpPr>
      <xdr:spPr>
        <a:xfrm>
          <a:off x="9467850" y="160950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2,277,170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32097</xdr:rowOff>
    </xdr:from>
    <xdr:to>
      <xdr:col>55</xdr:col>
      <xdr:colOff>88900</xdr:colOff>
      <xdr:row>100</xdr:row>
      <xdr:rowOff>32097</xdr:rowOff>
    </xdr:to>
    <xdr:cxnSp macro="">
      <xdr:nvCxnSpPr>
        <xdr:cNvPr id="459" name="直線コネクタ 458">
          <a:extLst>
            <a:ext uri="{FF2B5EF4-FFF2-40B4-BE49-F238E27FC236}">
              <a16:creationId xmlns:a16="http://schemas.microsoft.com/office/drawing/2014/main" id="{7C7EC47B-7870-4785-BF6C-65179C60DA4B}"/>
            </a:ext>
          </a:extLst>
        </xdr:cNvPr>
        <xdr:cNvCxnSpPr/>
      </xdr:nvCxnSpPr>
      <xdr:spPr>
        <a:xfrm>
          <a:off x="9363075" y="1631667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146691</xdr:rowOff>
    </xdr:from>
    <xdr:ext cx="599010" cy="259045"/>
    <xdr:sp macro="" textlink="">
      <xdr:nvSpPr>
        <xdr:cNvPr id="460" name="【港湾・漁港】&#10;一人当たり有形固定資産（償却資産）額平均値テキスト">
          <a:extLst>
            <a:ext uri="{FF2B5EF4-FFF2-40B4-BE49-F238E27FC236}">
              <a16:creationId xmlns:a16="http://schemas.microsoft.com/office/drawing/2014/main" id="{645D9131-94B4-4BE9-8079-F091AC25B09F}"/>
            </a:ext>
          </a:extLst>
        </xdr:cNvPr>
        <xdr:cNvSpPr txBox="1"/>
      </xdr:nvSpPr>
      <xdr:spPr>
        <a:xfrm>
          <a:off x="9467850" y="172885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168264</xdr:rowOff>
    </xdr:from>
    <xdr:to>
      <xdr:col>55</xdr:col>
      <xdr:colOff>50800</xdr:colOff>
      <xdr:row>106</xdr:row>
      <xdr:rowOff>98414</xdr:rowOff>
    </xdr:to>
    <xdr:sp macro="" textlink="">
      <xdr:nvSpPr>
        <xdr:cNvPr id="461" name="フローチャート: 判断 460">
          <a:extLst>
            <a:ext uri="{FF2B5EF4-FFF2-40B4-BE49-F238E27FC236}">
              <a16:creationId xmlns:a16="http://schemas.microsoft.com/office/drawing/2014/main" id="{04504BE7-E215-49B4-B2BC-FD2A806BA66E}"/>
            </a:ext>
          </a:extLst>
        </xdr:cNvPr>
        <xdr:cNvSpPr/>
      </xdr:nvSpPr>
      <xdr:spPr>
        <a:xfrm>
          <a:off x="9401175" y="17310089"/>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1242</xdr:rowOff>
    </xdr:from>
    <xdr:to>
      <xdr:col>50</xdr:col>
      <xdr:colOff>165100</xdr:colOff>
      <xdr:row>106</xdr:row>
      <xdr:rowOff>102842</xdr:rowOff>
    </xdr:to>
    <xdr:sp macro="" textlink="">
      <xdr:nvSpPr>
        <xdr:cNvPr id="462" name="フローチャート: 判断 461">
          <a:extLst>
            <a:ext uri="{FF2B5EF4-FFF2-40B4-BE49-F238E27FC236}">
              <a16:creationId xmlns:a16="http://schemas.microsoft.com/office/drawing/2014/main" id="{747D414B-E6A6-4495-BF68-51065A76474E}"/>
            </a:ext>
          </a:extLst>
        </xdr:cNvPr>
        <xdr:cNvSpPr/>
      </xdr:nvSpPr>
      <xdr:spPr>
        <a:xfrm>
          <a:off x="8639175" y="1731769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5042</xdr:rowOff>
    </xdr:from>
    <xdr:to>
      <xdr:col>46</xdr:col>
      <xdr:colOff>38100</xdr:colOff>
      <xdr:row>106</xdr:row>
      <xdr:rowOff>106642</xdr:rowOff>
    </xdr:to>
    <xdr:sp macro="" textlink="">
      <xdr:nvSpPr>
        <xdr:cNvPr id="463" name="フローチャート: 判断 462">
          <a:extLst>
            <a:ext uri="{FF2B5EF4-FFF2-40B4-BE49-F238E27FC236}">
              <a16:creationId xmlns:a16="http://schemas.microsoft.com/office/drawing/2014/main" id="{8C9C8812-87B5-49F0-8642-3CD31E6490CB}"/>
            </a:ext>
          </a:extLst>
        </xdr:cNvPr>
        <xdr:cNvSpPr/>
      </xdr:nvSpPr>
      <xdr:spPr>
        <a:xfrm>
          <a:off x="7839075" y="1732466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8285</xdr:rowOff>
    </xdr:from>
    <xdr:to>
      <xdr:col>41</xdr:col>
      <xdr:colOff>101600</xdr:colOff>
      <xdr:row>106</xdr:row>
      <xdr:rowOff>109885</xdr:rowOff>
    </xdr:to>
    <xdr:sp macro="" textlink="">
      <xdr:nvSpPr>
        <xdr:cNvPr id="464" name="フローチャート: 判断 463">
          <a:extLst>
            <a:ext uri="{FF2B5EF4-FFF2-40B4-BE49-F238E27FC236}">
              <a16:creationId xmlns:a16="http://schemas.microsoft.com/office/drawing/2014/main" id="{BD111964-DF79-4725-8779-DF35C6A72C79}"/>
            </a:ext>
          </a:extLst>
        </xdr:cNvPr>
        <xdr:cNvSpPr/>
      </xdr:nvSpPr>
      <xdr:spPr>
        <a:xfrm>
          <a:off x="7029450" y="1732791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34299</xdr:rowOff>
    </xdr:from>
    <xdr:to>
      <xdr:col>36</xdr:col>
      <xdr:colOff>165100</xdr:colOff>
      <xdr:row>106</xdr:row>
      <xdr:rowOff>135899</xdr:rowOff>
    </xdr:to>
    <xdr:sp macro="" textlink="">
      <xdr:nvSpPr>
        <xdr:cNvPr id="465" name="フローチャート: 判断 464">
          <a:extLst>
            <a:ext uri="{FF2B5EF4-FFF2-40B4-BE49-F238E27FC236}">
              <a16:creationId xmlns:a16="http://schemas.microsoft.com/office/drawing/2014/main" id="{2A2D06F5-D472-4D79-B2E7-97813AAAC802}"/>
            </a:ext>
          </a:extLst>
        </xdr:cNvPr>
        <xdr:cNvSpPr/>
      </xdr:nvSpPr>
      <xdr:spPr>
        <a:xfrm>
          <a:off x="6238875" y="1734757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7E25EA6B-AC22-4302-B8C1-27386FD0F7A0}"/>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91BE4E76-F706-4DA3-B0BD-27B621EEF3DD}"/>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87F23AD2-913C-4309-AA2C-BE081E705D38}"/>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6768631B-2F45-4400-BD67-6036C8AC88BB}"/>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EF7DF10F-B5C0-40E8-B5A3-08B258486057}"/>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107855</xdr:rowOff>
    </xdr:from>
    <xdr:to>
      <xdr:col>55</xdr:col>
      <xdr:colOff>50800</xdr:colOff>
      <xdr:row>105</xdr:row>
      <xdr:rowOff>38005</xdr:rowOff>
    </xdr:to>
    <xdr:sp macro="" textlink="">
      <xdr:nvSpPr>
        <xdr:cNvPr id="471" name="楕円 470">
          <a:extLst>
            <a:ext uri="{FF2B5EF4-FFF2-40B4-BE49-F238E27FC236}">
              <a16:creationId xmlns:a16="http://schemas.microsoft.com/office/drawing/2014/main" id="{6EB00F88-A0C0-4EEA-ABD6-F11E2387C572}"/>
            </a:ext>
          </a:extLst>
        </xdr:cNvPr>
        <xdr:cNvSpPr/>
      </xdr:nvSpPr>
      <xdr:spPr>
        <a:xfrm>
          <a:off x="9401175" y="17078230"/>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130732</xdr:rowOff>
    </xdr:from>
    <xdr:ext cx="599010" cy="259045"/>
    <xdr:sp macro="" textlink="">
      <xdr:nvSpPr>
        <xdr:cNvPr id="472" name="【港湾・漁港】&#10;一人当たり有形固定資産（償却資産）額該当値テキスト">
          <a:extLst>
            <a:ext uri="{FF2B5EF4-FFF2-40B4-BE49-F238E27FC236}">
              <a16:creationId xmlns:a16="http://schemas.microsoft.com/office/drawing/2014/main" id="{1E9D718F-A918-499C-A3D4-C63406056333}"/>
            </a:ext>
          </a:extLst>
        </xdr:cNvPr>
        <xdr:cNvSpPr txBox="1"/>
      </xdr:nvSpPr>
      <xdr:spPr>
        <a:xfrm>
          <a:off x="9467850" y="169328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855,720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122141</xdr:rowOff>
    </xdr:from>
    <xdr:to>
      <xdr:col>50</xdr:col>
      <xdr:colOff>165100</xdr:colOff>
      <xdr:row>105</xdr:row>
      <xdr:rowOff>52291</xdr:rowOff>
    </xdr:to>
    <xdr:sp macro="" textlink="">
      <xdr:nvSpPr>
        <xdr:cNvPr id="473" name="楕円 472">
          <a:extLst>
            <a:ext uri="{FF2B5EF4-FFF2-40B4-BE49-F238E27FC236}">
              <a16:creationId xmlns:a16="http://schemas.microsoft.com/office/drawing/2014/main" id="{6026A17A-B6C7-47D0-AEA7-69337CA98E9D}"/>
            </a:ext>
          </a:extLst>
        </xdr:cNvPr>
        <xdr:cNvSpPr/>
      </xdr:nvSpPr>
      <xdr:spPr>
        <a:xfrm>
          <a:off x="8639175" y="1709886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158655</xdr:rowOff>
    </xdr:from>
    <xdr:to>
      <xdr:col>55</xdr:col>
      <xdr:colOff>0</xdr:colOff>
      <xdr:row>105</xdr:row>
      <xdr:rowOff>1491</xdr:rowOff>
    </xdr:to>
    <xdr:cxnSp macro="">
      <xdr:nvCxnSpPr>
        <xdr:cNvPr id="474" name="直線コネクタ 473">
          <a:extLst>
            <a:ext uri="{FF2B5EF4-FFF2-40B4-BE49-F238E27FC236}">
              <a16:creationId xmlns:a16="http://schemas.microsoft.com/office/drawing/2014/main" id="{8BD8BC22-5FC5-46AD-A661-B36E041BE93E}"/>
            </a:ext>
          </a:extLst>
        </xdr:cNvPr>
        <xdr:cNvCxnSpPr/>
      </xdr:nvCxnSpPr>
      <xdr:spPr>
        <a:xfrm flipV="1">
          <a:off x="8686800" y="17135380"/>
          <a:ext cx="742950" cy="11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131863</xdr:rowOff>
    </xdr:from>
    <xdr:to>
      <xdr:col>46</xdr:col>
      <xdr:colOff>38100</xdr:colOff>
      <xdr:row>105</xdr:row>
      <xdr:rowOff>62013</xdr:rowOff>
    </xdr:to>
    <xdr:sp macro="" textlink="">
      <xdr:nvSpPr>
        <xdr:cNvPr id="475" name="楕円 474">
          <a:extLst>
            <a:ext uri="{FF2B5EF4-FFF2-40B4-BE49-F238E27FC236}">
              <a16:creationId xmlns:a16="http://schemas.microsoft.com/office/drawing/2014/main" id="{8C6B2A06-95E0-4544-A862-493321DB2E89}"/>
            </a:ext>
          </a:extLst>
        </xdr:cNvPr>
        <xdr:cNvSpPr/>
      </xdr:nvSpPr>
      <xdr:spPr>
        <a:xfrm>
          <a:off x="7839075" y="1710541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1491</xdr:rowOff>
    </xdr:from>
    <xdr:to>
      <xdr:col>50</xdr:col>
      <xdr:colOff>114300</xdr:colOff>
      <xdr:row>105</xdr:row>
      <xdr:rowOff>11213</xdr:rowOff>
    </xdr:to>
    <xdr:cxnSp macro="">
      <xdr:nvCxnSpPr>
        <xdr:cNvPr id="476" name="直線コネクタ 475">
          <a:extLst>
            <a:ext uri="{FF2B5EF4-FFF2-40B4-BE49-F238E27FC236}">
              <a16:creationId xmlns:a16="http://schemas.microsoft.com/office/drawing/2014/main" id="{35CFF196-FB53-4C8D-AFFF-C985B1B7805E}"/>
            </a:ext>
          </a:extLst>
        </xdr:cNvPr>
        <xdr:cNvCxnSpPr/>
      </xdr:nvCxnSpPr>
      <xdr:spPr>
        <a:xfrm flipV="1">
          <a:off x="7886700" y="17146491"/>
          <a:ext cx="800100" cy="6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141165</xdr:rowOff>
    </xdr:from>
    <xdr:to>
      <xdr:col>41</xdr:col>
      <xdr:colOff>101600</xdr:colOff>
      <xdr:row>105</xdr:row>
      <xdr:rowOff>71315</xdr:rowOff>
    </xdr:to>
    <xdr:sp macro="" textlink="">
      <xdr:nvSpPr>
        <xdr:cNvPr id="477" name="楕円 476">
          <a:extLst>
            <a:ext uri="{FF2B5EF4-FFF2-40B4-BE49-F238E27FC236}">
              <a16:creationId xmlns:a16="http://schemas.microsoft.com/office/drawing/2014/main" id="{9FC2BE87-E2A6-48ED-8946-E09D73DF14DD}"/>
            </a:ext>
          </a:extLst>
        </xdr:cNvPr>
        <xdr:cNvSpPr/>
      </xdr:nvSpPr>
      <xdr:spPr>
        <a:xfrm>
          <a:off x="7029450" y="1711789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11213</xdr:rowOff>
    </xdr:from>
    <xdr:to>
      <xdr:col>45</xdr:col>
      <xdr:colOff>177800</xdr:colOff>
      <xdr:row>105</xdr:row>
      <xdr:rowOff>20515</xdr:rowOff>
    </xdr:to>
    <xdr:cxnSp macro="">
      <xdr:nvCxnSpPr>
        <xdr:cNvPr id="478" name="直線コネクタ 477">
          <a:extLst>
            <a:ext uri="{FF2B5EF4-FFF2-40B4-BE49-F238E27FC236}">
              <a16:creationId xmlns:a16="http://schemas.microsoft.com/office/drawing/2014/main" id="{C8AFDC56-96A6-462D-A990-10B542337986}"/>
            </a:ext>
          </a:extLst>
        </xdr:cNvPr>
        <xdr:cNvCxnSpPr/>
      </xdr:nvCxnSpPr>
      <xdr:spPr>
        <a:xfrm flipV="1">
          <a:off x="7077075" y="17153038"/>
          <a:ext cx="809625" cy="12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151399</xdr:rowOff>
    </xdr:from>
    <xdr:to>
      <xdr:col>36</xdr:col>
      <xdr:colOff>165100</xdr:colOff>
      <xdr:row>105</xdr:row>
      <xdr:rowOff>81549</xdr:rowOff>
    </xdr:to>
    <xdr:sp macro="" textlink="">
      <xdr:nvSpPr>
        <xdr:cNvPr id="479" name="楕円 478">
          <a:extLst>
            <a:ext uri="{FF2B5EF4-FFF2-40B4-BE49-F238E27FC236}">
              <a16:creationId xmlns:a16="http://schemas.microsoft.com/office/drawing/2014/main" id="{B4E5F9D2-B72E-4A69-8FE9-02BF46ED91C6}"/>
            </a:ext>
          </a:extLst>
        </xdr:cNvPr>
        <xdr:cNvSpPr/>
      </xdr:nvSpPr>
      <xdr:spPr>
        <a:xfrm>
          <a:off x="6238875" y="1712494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20515</xdr:rowOff>
    </xdr:from>
    <xdr:to>
      <xdr:col>41</xdr:col>
      <xdr:colOff>50800</xdr:colOff>
      <xdr:row>105</xdr:row>
      <xdr:rowOff>30749</xdr:rowOff>
    </xdr:to>
    <xdr:cxnSp macro="">
      <xdr:nvCxnSpPr>
        <xdr:cNvPr id="480" name="直線コネクタ 479">
          <a:extLst>
            <a:ext uri="{FF2B5EF4-FFF2-40B4-BE49-F238E27FC236}">
              <a16:creationId xmlns:a16="http://schemas.microsoft.com/office/drawing/2014/main" id="{CB0A66CF-A93C-4FD7-967B-7BD1C4C94F33}"/>
            </a:ext>
          </a:extLst>
        </xdr:cNvPr>
        <xdr:cNvCxnSpPr/>
      </xdr:nvCxnSpPr>
      <xdr:spPr>
        <a:xfrm flipV="1">
          <a:off x="6286500" y="17165515"/>
          <a:ext cx="790575" cy="7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106</xdr:row>
      <xdr:rowOff>93969</xdr:rowOff>
    </xdr:from>
    <xdr:ext cx="599010" cy="259045"/>
    <xdr:sp macro="" textlink="">
      <xdr:nvSpPr>
        <xdr:cNvPr id="481" name="n_1aveValue【港湾・漁港】&#10;一人当たり有形固定資産（償却資産）額">
          <a:extLst>
            <a:ext uri="{FF2B5EF4-FFF2-40B4-BE49-F238E27FC236}">
              <a16:creationId xmlns:a16="http://schemas.microsoft.com/office/drawing/2014/main" id="{EA5703B3-AF78-40CB-9809-5CDE2621CC05}"/>
            </a:ext>
          </a:extLst>
        </xdr:cNvPr>
        <xdr:cNvSpPr txBox="1"/>
      </xdr:nvSpPr>
      <xdr:spPr>
        <a:xfrm>
          <a:off x="8399995" y="17410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106</xdr:row>
      <xdr:rowOff>97769</xdr:rowOff>
    </xdr:from>
    <xdr:ext cx="599010" cy="259045"/>
    <xdr:sp macro="" textlink="">
      <xdr:nvSpPr>
        <xdr:cNvPr id="482" name="n_2aveValue【港湾・漁港】&#10;一人当たり有形固定資産（償却資産）額">
          <a:extLst>
            <a:ext uri="{FF2B5EF4-FFF2-40B4-BE49-F238E27FC236}">
              <a16:creationId xmlns:a16="http://schemas.microsoft.com/office/drawing/2014/main" id="{54B850D7-F027-40BD-B467-C0F6A41FC67E}"/>
            </a:ext>
          </a:extLst>
        </xdr:cNvPr>
        <xdr:cNvSpPr txBox="1"/>
      </xdr:nvSpPr>
      <xdr:spPr>
        <a:xfrm>
          <a:off x="7609420" y="17414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106</xdr:row>
      <xdr:rowOff>101012</xdr:rowOff>
    </xdr:from>
    <xdr:ext cx="599010" cy="259045"/>
    <xdr:sp macro="" textlink="">
      <xdr:nvSpPr>
        <xdr:cNvPr id="483" name="n_3aveValue【港湾・漁港】&#10;一人当たり有形固定資産（償却資産）額">
          <a:extLst>
            <a:ext uri="{FF2B5EF4-FFF2-40B4-BE49-F238E27FC236}">
              <a16:creationId xmlns:a16="http://schemas.microsoft.com/office/drawing/2014/main" id="{8F9B6F8A-C0C0-46CF-8F54-EBA807F1FC07}"/>
            </a:ext>
          </a:extLst>
        </xdr:cNvPr>
        <xdr:cNvSpPr txBox="1"/>
      </xdr:nvSpPr>
      <xdr:spPr>
        <a:xfrm>
          <a:off x="6818845" y="17420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106</xdr:row>
      <xdr:rowOff>127026</xdr:rowOff>
    </xdr:from>
    <xdr:ext cx="599010" cy="259045"/>
    <xdr:sp macro="" textlink="">
      <xdr:nvSpPr>
        <xdr:cNvPr id="484" name="n_4aveValue【港湾・漁港】&#10;一人当たり有形固定資産（償却資産）額">
          <a:extLst>
            <a:ext uri="{FF2B5EF4-FFF2-40B4-BE49-F238E27FC236}">
              <a16:creationId xmlns:a16="http://schemas.microsoft.com/office/drawing/2014/main" id="{1F364054-CC16-4DBA-BB1D-036346E83C52}"/>
            </a:ext>
          </a:extLst>
        </xdr:cNvPr>
        <xdr:cNvSpPr txBox="1"/>
      </xdr:nvSpPr>
      <xdr:spPr>
        <a:xfrm>
          <a:off x="6009220" y="174403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103</xdr:row>
      <xdr:rowOff>68818</xdr:rowOff>
    </xdr:from>
    <xdr:ext cx="599010" cy="259045"/>
    <xdr:sp macro="" textlink="">
      <xdr:nvSpPr>
        <xdr:cNvPr id="485" name="n_1mainValue【港湾・漁港】&#10;一人当たり有形固定資産（償却資産）額">
          <a:extLst>
            <a:ext uri="{FF2B5EF4-FFF2-40B4-BE49-F238E27FC236}">
              <a16:creationId xmlns:a16="http://schemas.microsoft.com/office/drawing/2014/main" id="{1514F190-4878-4FF6-B5DC-9C6BD3EB708B}"/>
            </a:ext>
          </a:extLst>
        </xdr:cNvPr>
        <xdr:cNvSpPr txBox="1"/>
      </xdr:nvSpPr>
      <xdr:spPr>
        <a:xfrm>
          <a:off x="8399995" y="16867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103</xdr:row>
      <xdr:rowOff>78540</xdr:rowOff>
    </xdr:from>
    <xdr:ext cx="599010" cy="259045"/>
    <xdr:sp macro="" textlink="">
      <xdr:nvSpPr>
        <xdr:cNvPr id="486" name="n_2mainValue【港湾・漁港】&#10;一人当たり有形固定資産（償却資産）額">
          <a:extLst>
            <a:ext uri="{FF2B5EF4-FFF2-40B4-BE49-F238E27FC236}">
              <a16:creationId xmlns:a16="http://schemas.microsoft.com/office/drawing/2014/main" id="{EB97AD6F-91C9-4E22-91A9-C1647A300CC4}"/>
            </a:ext>
          </a:extLst>
        </xdr:cNvPr>
        <xdr:cNvSpPr txBox="1"/>
      </xdr:nvSpPr>
      <xdr:spPr>
        <a:xfrm>
          <a:off x="7609420" y="16880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103</xdr:row>
      <xdr:rowOff>87842</xdr:rowOff>
    </xdr:from>
    <xdr:ext cx="599010" cy="259045"/>
    <xdr:sp macro="" textlink="">
      <xdr:nvSpPr>
        <xdr:cNvPr id="487" name="n_3mainValue【港湾・漁港】&#10;一人当たり有形固定資産（償却資産）額">
          <a:extLst>
            <a:ext uri="{FF2B5EF4-FFF2-40B4-BE49-F238E27FC236}">
              <a16:creationId xmlns:a16="http://schemas.microsoft.com/office/drawing/2014/main" id="{1265BACE-3FE8-497D-981A-BB74FF1DEBFF}"/>
            </a:ext>
          </a:extLst>
        </xdr:cNvPr>
        <xdr:cNvSpPr txBox="1"/>
      </xdr:nvSpPr>
      <xdr:spPr>
        <a:xfrm>
          <a:off x="6818845" y="16886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103</xdr:row>
      <xdr:rowOff>98076</xdr:rowOff>
    </xdr:from>
    <xdr:ext cx="599010" cy="259045"/>
    <xdr:sp macro="" textlink="">
      <xdr:nvSpPr>
        <xdr:cNvPr id="488" name="n_4mainValue【港湾・漁港】&#10;一人当たり有形固定資産（償却資産）額">
          <a:extLst>
            <a:ext uri="{FF2B5EF4-FFF2-40B4-BE49-F238E27FC236}">
              <a16:creationId xmlns:a16="http://schemas.microsoft.com/office/drawing/2014/main" id="{487D7992-44B9-407F-8FC9-67F1EBAC08DB}"/>
            </a:ext>
          </a:extLst>
        </xdr:cNvPr>
        <xdr:cNvSpPr txBox="1"/>
      </xdr:nvSpPr>
      <xdr:spPr>
        <a:xfrm>
          <a:off x="6009220" y="169001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9" name="正方形/長方形 488">
          <a:extLst>
            <a:ext uri="{FF2B5EF4-FFF2-40B4-BE49-F238E27FC236}">
              <a16:creationId xmlns:a16="http://schemas.microsoft.com/office/drawing/2014/main" id="{E1F9FA59-B5A3-4C0E-BAA6-469035F9606A}"/>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0" name="正方形/長方形 489">
          <a:extLst>
            <a:ext uri="{FF2B5EF4-FFF2-40B4-BE49-F238E27FC236}">
              <a16:creationId xmlns:a16="http://schemas.microsoft.com/office/drawing/2014/main" id="{1117D093-B341-4D49-808C-D0142F0EF556}"/>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1" name="正方形/長方形 490">
          <a:extLst>
            <a:ext uri="{FF2B5EF4-FFF2-40B4-BE49-F238E27FC236}">
              <a16:creationId xmlns:a16="http://schemas.microsoft.com/office/drawing/2014/main" id="{651F3B0D-9D0E-43F8-9469-2B5FD23388F2}"/>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2" name="正方形/長方形 491">
          <a:extLst>
            <a:ext uri="{FF2B5EF4-FFF2-40B4-BE49-F238E27FC236}">
              <a16:creationId xmlns:a16="http://schemas.microsoft.com/office/drawing/2014/main" id="{4D6CF185-FC55-43FA-A344-4DFE47D8C644}"/>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3" name="正方形/長方形 492">
          <a:extLst>
            <a:ext uri="{FF2B5EF4-FFF2-40B4-BE49-F238E27FC236}">
              <a16:creationId xmlns:a16="http://schemas.microsoft.com/office/drawing/2014/main" id="{98C5F21E-8058-486F-B022-4CC1B0048D17}"/>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4" name="正方形/長方形 493">
          <a:extLst>
            <a:ext uri="{FF2B5EF4-FFF2-40B4-BE49-F238E27FC236}">
              <a16:creationId xmlns:a16="http://schemas.microsoft.com/office/drawing/2014/main" id="{AF8C7ADE-A28E-409D-A9BA-B92D504E1507}"/>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5" name="正方形/長方形 494">
          <a:extLst>
            <a:ext uri="{FF2B5EF4-FFF2-40B4-BE49-F238E27FC236}">
              <a16:creationId xmlns:a16="http://schemas.microsoft.com/office/drawing/2014/main" id="{5DC20C56-4773-4399-8F08-E45CDEB55389}"/>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6" name="正方形/長方形 495">
          <a:extLst>
            <a:ext uri="{FF2B5EF4-FFF2-40B4-BE49-F238E27FC236}">
              <a16:creationId xmlns:a16="http://schemas.microsoft.com/office/drawing/2014/main" id="{CA5E6051-2897-4111-AA6E-D717290DE00E}"/>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7" name="テキスト ボックス 496">
          <a:extLst>
            <a:ext uri="{FF2B5EF4-FFF2-40B4-BE49-F238E27FC236}">
              <a16:creationId xmlns:a16="http://schemas.microsoft.com/office/drawing/2014/main" id="{87D05483-9D22-4F3D-B893-20F9CB59F17F}"/>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8" name="直線コネクタ 497">
          <a:extLst>
            <a:ext uri="{FF2B5EF4-FFF2-40B4-BE49-F238E27FC236}">
              <a16:creationId xmlns:a16="http://schemas.microsoft.com/office/drawing/2014/main" id="{8CB2DE76-284D-409B-90A8-187C17F704C5}"/>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9" name="テキスト ボックス 498">
          <a:extLst>
            <a:ext uri="{FF2B5EF4-FFF2-40B4-BE49-F238E27FC236}">
              <a16:creationId xmlns:a16="http://schemas.microsoft.com/office/drawing/2014/main" id="{DED4566F-97D6-4AC8-B928-EDD32244212F}"/>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500" name="直線コネクタ 499">
          <a:extLst>
            <a:ext uri="{FF2B5EF4-FFF2-40B4-BE49-F238E27FC236}">
              <a16:creationId xmlns:a16="http://schemas.microsoft.com/office/drawing/2014/main" id="{D1189D7C-9960-4B11-A5C9-F4E4965724F4}"/>
            </a:ext>
          </a:extLst>
        </xdr:cNvPr>
        <xdr:cNvCxnSpPr/>
      </xdr:nvCxnSpPr>
      <xdr:spPr>
        <a:xfrm>
          <a:off x="11210925" y="67818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501" name="テキスト ボックス 500">
          <a:extLst>
            <a:ext uri="{FF2B5EF4-FFF2-40B4-BE49-F238E27FC236}">
              <a16:creationId xmlns:a16="http://schemas.microsoft.com/office/drawing/2014/main" id="{B7BAFB86-292A-427C-9B0D-7DC34049B9E9}"/>
            </a:ext>
          </a:extLst>
        </xdr:cNvPr>
        <xdr:cNvSpPr txBox="1"/>
      </xdr:nvSpPr>
      <xdr:spPr>
        <a:xfrm>
          <a:off x="107945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502" name="直線コネクタ 501">
          <a:extLst>
            <a:ext uri="{FF2B5EF4-FFF2-40B4-BE49-F238E27FC236}">
              <a16:creationId xmlns:a16="http://schemas.microsoft.com/office/drawing/2014/main" id="{44842D25-71E9-4A41-AF02-C36005AF168D}"/>
            </a:ext>
          </a:extLst>
        </xdr:cNvPr>
        <xdr:cNvCxnSpPr/>
      </xdr:nvCxnSpPr>
      <xdr:spPr>
        <a:xfrm>
          <a:off x="11210925" y="6343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503" name="テキスト ボックス 502">
          <a:extLst>
            <a:ext uri="{FF2B5EF4-FFF2-40B4-BE49-F238E27FC236}">
              <a16:creationId xmlns:a16="http://schemas.microsoft.com/office/drawing/2014/main" id="{BB15A50C-8A5B-442E-A3B4-DF76BC94D015}"/>
            </a:ext>
          </a:extLst>
        </xdr:cNvPr>
        <xdr:cNvSpPr txBox="1"/>
      </xdr:nvSpPr>
      <xdr:spPr>
        <a:xfrm>
          <a:off x="10845966" y="62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504" name="直線コネクタ 503">
          <a:extLst>
            <a:ext uri="{FF2B5EF4-FFF2-40B4-BE49-F238E27FC236}">
              <a16:creationId xmlns:a16="http://schemas.microsoft.com/office/drawing/2014/main" id="{0C728E8E-A5EC-4044-9E82-E4DD8AC44314}"/>
            </a:ext>
          </a:extLst>
        </xdr:cNvPr>
        <xdr:cNvCxnSpPr/>
      </xdr:nvCxnSpPr>
      <xdr:spPr>
        <a:xfrm>
          <a:off x="11210925" y="591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505" name="テキスト ボックス 504">
          <a:extLst>
            <a:ext uri="{FF2B5EF4-FFF2-40B4-BE49-F238E27FC236}">
              <a16:creationId xmlns:a16="http://schemas.microsoft.com/office/drawing/2014/main" id="{FF67D6A4-5CB1-48D3-8C47-820CE0F06C83}"/>
            </a:ext>
          </a:extLst>
        </xdr:cNvPr>
        <xdr:cNvSpPr txBox="1"/>
      </xdr:nvSpPr>
      <xdr:spPr>
        <a:xfrm>
          <a:off x="10845966" y="577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506" name="直線コネクタ 505">
          <a:extLst>
            <a:ext uri="{FF2B5EF4-FFF2-40B4-BE49-F238E27FC236}">
              <a16:creationId xmlns:a16="http://schemas.microsoft.com/office/drawing/2014/main" id="{C4C5DB51-94D8-4DF2-90C0-A6123FBEFF3F}"/>
            </a:ext>
          </a:extLst>
        </xdr:cNvPr>
        <xdr:cNvCxnSpPr/>
      </xdr:nvCxnSpPr>
      <xdr:spPr>
        <a:xfrm>
          <a:off x="11210925" y="54864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507" name="テキスト ボックス 506">
          <a:extLst>
            <a:ext uri="{FF2B5EF4-FFF2-40B4-BE49-F238E27FC236}">
              <a16:creationId xmlns:a16="http://schemas.microsoft.com/office/drawing/2014/main" id="{83692133-9B28-440B-9833-760BB6CE3C5B}"/>
            </a:ext>
          </a:extLst>
        </xdr:cNvPr>
        <xdr:cNvSpPr txBox="1"/>
      </xdr:nvSpPr>
      <xdr:spPr>
        <a:xfrm>
          <a:off x="10845966" y="535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F7A6D2AC-0791-4D87-847F-3D88D45E3311}"/>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09" name="テキスト ボックス 508">
          <a:extLst>
            <a:ext uri="{FF2B5EF4-FFF2-40B4-BE49-F238E27FC236}">
              <a16:creationId xmlns:a16="http://schemas.microsoft.com/office/drawing/2014/main" id="{267FC681-FA43-45C3-99C3-2C0149B9EAD1}"/>
            </a:ext>
          </a:extLst>
        </xdr:cNvPr>
        <xdr:cNvSpPr txBox="1"/>
      </xdr:nvSpPr>
      <xdr:spPr>
        <a:xfrm>
          <a:off x="10845966"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0" name="【認定こども園・幼稚園・保育所】&#10;有形固定資産減価償却率グラフ枠">
          <a:extLst>
            <a:ext uri="{FF2B5EF4-FFF2-40B4-BE49-F238E27FC236}">
              <a16:creationId xmlns:a16="http://schemas.microsoft.com/office/drawing/2014/main" id="{C706C9E7-6F29-4B54-90B0-8CBC247F410D}"/>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73914</xdr:rowOff>
    </xdr:from>
    <xdr:to>
      <xdr:col>85</xdr:col>
      <xdr:colOff>126364</xdr:colOff>
      <xdr:row>41</xdr:row>
      <xdr:rowOff>124206</xdr:rowOff>
    </xdr:to>
    <xdr:cxnSp macro="">
      <xdr:nvCxnSpPr>
        <xdr:cNvPr id="511" name="直線コネクタ 510">
          <a:extLst>
            <a:ext uri="{FF2B5EF4-FFF2-40B4-BE49-F238E27FC236}">
              <a16:creationId xmlns:a16="http://schemas.microsoft.com/office/drawing/2014/main" id="{3FEE0D8A-0A46-4FF1-9FF2-EC09853091DE}"/>
            </a:ext>
          </a:extLst>
        </xdr:cNvPr>
        <xdr:cNvCxnSpPr/>
      </xdr:nvCxnSpPr>
      <xdr:spPr>
        <a:xfrm flipV="1">
          <a:off x="14696439" y="5426964"/>
          <a:ext cx="0" cy="13425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128033</xdr:rowOff>
    </xdr:from>
    <xdr:ext cx="405111" cy="259045"/>
    <xdr:sp macro="" textlink="">
      <xdr:nvSpPr>
        <xdr:cNvPr id="512" name="【認定こども園・幼稚園・保育所】&#10;有形固定資産減価償却率最小値テキスト">
          <a:extLst>
            <a:ext uri="{FF2B5EF4-FFF2-40B4-BE49-F238E27FC236}">
              <a16:creationId xmlns:a16="http://schemas.microsoft.com/office/drawing/2014/main" id="{2E3FCA32-BE80-4F19-8ED8-154445A2A059}"/>
            </a:ext>
          </a:extLst>
        </xdr:cNvPr>
        <xdr:cNvSpPr txBox="1"/>
      </xdr:nvSpPr>
      <xdr:spPr>
        <a:xfrm>
          <a:off x="14735175" y="6773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124206</xdr:rowOff>
    </xdr:from>
    <xdr:to>
      <xdr:col>86</xdr:col>
      <xdr:colOff>25400</xdr:colOff>
      <xdr:row>41</xdr:row>
      <xdr:rowOff>124206</xdr:rowOff>
    </xdr:to>
    <xdr:cxnSp macro="">
      <xdr:nvCxnSpPr>
        <xdr:cNvPr id="513" name="直線コネクタ 512">
          <a:extLst>
            <a:ext uri="{FF2B5EF4-FFF2-40B4-BE49-F238E27FC236}">
              <a16:creationId xmlns:a16="http://schemas.microsoft.com/office/drawing/2014/main" id="{0A64E954-8DE3-4808-B427-4C7080C1B014}"/>
            </a:ext>
          </a:extLst>
        </xdr:cNvPr>
        <xdr:cNvCxnSpPr/>
      </xdr:nvCxnSpPr>
      <xdr:spPr>
        <a:xfrm>
          <a:off x="14611350" y="676948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20591</xdr:rowOff>
    </xdr:from>
    <xdr:ext cx="405111" cy="259045"/>
    <xdr:sp macro="" textlink="">
      <xdr:nvSpPr>
        <xdr:cNvPr id="514" name="【認定こども園・幼稚園・保育所】&#10;有形固定資産減価償却率最大値テキスト">
          <a:extLst>
            <a:ext uri="{FF2B5EF4-FFF2-40B4-BE49-F238E27FC236}">
              <a16:creationId xmlns:a16="http://schemas.microsoft.com/office/drawing/2014/main" id="{1E3B9DC7-FD9D-486C-A53F-1DA79E0DCA27}"/>
            </a:ext>
          </a:extLst>
        </xdr:cNvPr>
        <xdr:cNvSpPr txBox="1"/>
      </xdr:nvSpPr>
      <xdr:spPr>
        <a:xfrm>
          <a:off x="14735175" y="5211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73914</xdr:rowOff>
    </xdr:from>
    <xdr:to>
      <xdr:col>86</xdr:col>
      <xdr:colOff>25400</xdr:colOff>
      <xdr:row>33</xdr:row>
      <xdr:rowOff>73914</xdr:rowOff>
    </xdr:to>
    <xdr:cxnSp macro="">
      <xdr:nvCxnSpPr>
        <xdr:cNvPr id="515" name="直線コネクタ 514">
          <a:extLst>
            <a:ext uri="{FF2B5EF4-FFF2-40B4-BE49-F238E27FC236}">
              <a16:creationId xmlns:a16="http://schemas.microsoft.com/office/drawing/2014/main" id="{CCCBAEB3-462E-4A38-B133-A3EF049D7B11}"/>
            </a:ext>
          </a:extLst>
        </xdr:cNvPr>
        <xdr:cNvCxnSpPr/>
      </xdr:nvCxnSpPr>
      <xdr:spPr>
        <a:xfrm>
          <a:off x="14611350" y="542696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34</xdr:row>
      <xdr:rowOff>151147</xdr:rowOff>
    </xdr:from>
    <xdr:ext cx="405111" cy="259045"/>
    <xdr:sp macro="" textlink="">
      <xdr:nvSpPr>
        <xdr:cNvPr id="516" name="【認定こども園・幼稚園・保育所】&#10;有形固定資産減価償却率平均値テキスト">
          <a:extLst>
            <a:ext uri="{FF2B5EF4-FFF2-40B4-BE49-F238E27FC236}">
              <a16:creationId xmlns:a16="http://schemas.microsoft.com/office/drawing/2014/main" id="{2B37A357-5059-450B-8D9E-25A707273A03}"/>
            </a:ext>
          </a:extLst>
        </xdr:cNvPr>
        <xdr:cNvSpPr txBox="1"/>
      </xdr:nvSpPr>
      <xdr:spPr>
        <a:xfrm>
          <a:off x="14735175" y="56661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128270</xdr:rowOff>
    </xdr:from>
    <xdr:to>
      <xdr:col>85</xdr:col>
      <xdr:colOff>177800</xdr:colOff>
      <xdr:row>36</xdr:row>
      <xdr:rowOff>58420</xdr:rowOff>
    </xdr:to>
    <xdr:sp macro="" textlink="">
      <xdr:nvSpPr>
        <xdr:cNvPr id="517" name="フローチャート: 判断 516">
          <a:extLst>
            <a:ext uri="{FF2B5EF4-FFF2-40B4-BE49-F238E27FC236}">
              <a16:creationId xmlns:a16="http://schemas.microsoft.com/office/drawing/2014/main" id="{A9972297-3280-4F65-9BD4-934FBB0C8738}"/>
            </a:ext>
          </a:extLst>
        </xdr:cNvPr>
        <xdr:cNvSpPr/>
      </xdr:nvSpPr>
      <xdr:spPr>
        <a:xfrm>
          <a:off x="14649450" y="58019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35</xdr:row>
      <xdr:rowOff>109982</xdr:rowOff>
    </xdr:from>
    <xdr:to>
      <xdr:col>81</xdr:col>
      <xdr:colOff>101600</xdr:colOff>
      <xdr:row>36</xdr:row>
      <xdr:rowOff>40132</xdr:rowOff>
    </xdr:to>
    <xdr:sp macro="" textlink="">
      <xdr:nvSpPr>
        <xdr:cNvPr id="518" name="フローチャート: 判断 517">
          <a:extLst>
            <a:ext uri="{FF2B5EF4-FFF2-40B4-BE49-F238E27FC236}">
              <a16:creationId xmlns:a16="http://schemas.microsoft.com/office/drawing/2014/main" id="{4B61A74D-C344-4164-919A-38494CDD0871}"/>
            </a:ext>
          </a:extLst>
        </xdr:cNvPr>
        <xdr:cNvSpPr/>
      </xdr:nvSpPr>
      <xdr:spPr>
        <a:xfrm>
          <a:off x="13887450" y="578370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98552</xdr:rowOff>
    </xdr:from>
    <xdr:to>
      <xdr:col>76</xdr:col>
      <xdr:colOff>165100</xdr:colOff>
      <xdr:row>36</xdr:row>
      <xdr:rowOff>28702</xdr:rowOff>
    </xdr:to>
    <xdr:sp macro="" textlink="">
      <xdr:nvSpPr>
        <xdr:cNvPr id="519" name="フローチャート: 判断 518">
          <a:extLst>
            <a:ext uri="{FF2B5EF4-FFF2-40B4-BE49-F238E27FC236}">
              <a16:creationId xmlns:a16="http://schemas.microsoft.com/office/drawing/2014/main" id="{14497722-6AD9-42C0-8E6F-1FAF9F4F5EC3}"/>
            </a:ext>
          </a:extLst>
        </xdr:cNvPr>
        <xdr:cNvSpPr/>
      </xdr:nvSpPr>
      <xdr:spPr>
        <a:xfrm>
          <a:off x="13096875" y="5778627"/>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50546</xdr:rowOff>
    </xdr:from>
    <xdr:to>
      <xdr:col>72</xdr:col>
      <xdr:colOff>38100</xdr:colOff>
      <xdr:row>35</xdr:row>
      <xdr:rowOff>152146</xdr:rowOff>
    </xdr:to>
    <xdr:sp macro="" textlink="">
      <xdr:nvSpPr>
        <xdr:cNvPr id="520" name="フローチャート: 判断 519">
          <a:extLst>
            <a:ext uri="{FF2B5EF4-FFF2-40B4-BE49-F238E27FC236}">
              <a16:creationId xmlns:a16="http://schemas.microsoft.com/office/drawing/2014/main" id="{9FB585C4-11A2-47B1-AF70-5D1836AD8C9D}"/>
            </a:ext>
          </a:extLst>
        </xdr:cNvPr>
        <xdr:cNvSpPr/>
      </xdr:nvSpPr>
      <xdr:spPr>
        <a:xfrm>
          <a:off x="12296775" y="572427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73406</xdr:rowOff>
    </xdr:from>
    <xdr:to>
      <xdr:col>67</xdr:col>
      <xdr:colOff>101600</xdr:colOff>
      <xdr:row>36</xdr:row>
      <xdr:rowOff>3556</xdr:rowOff>
    </xdr:to>
    <xdr:sp macro="" textlink="">
      <xdr:nvSpPr>
        <xdr:cNvPr id="521" name="フローチャート: 判断 520">
          <a:extLst>
            <a:ext uri="{FF2B5EF4-FFF2-40B4-BE49-F238E27FC236}">
              <a16:creationId xmlns:a16="http://schemas.microsoft.com/office/drawing/2014/main" id="{FDE7622A-8869-474A-ACA3-17998609EF2A}"/>
            </a:ext>
          </a:extLst>
        </xdr:cNvPr>
        <xdr:cNvSpPr/>
      </xdr:nvSpPr>
      <xdr:spPr>
        <a:xfrm>
          <a:off x="11487150" y="575030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B4E5917F-A6EE-42FD-8476-BF228CC10CBB}"/>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92289815-E1E8-4198-90BB-92255A62D327}"/>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726C1670-A947-497F-9088-C069601AD8FE}"/>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D63D21BA-7607-4EF3-A70A-2345B77F3F57}"/>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B7B19132-01CC-4C63-BB99-EA46BB2D633D}"/>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137414</xdr:rowOff>
    </xdr:from>
    <xdr:to>
      <xdr:col>85</xdr:col>
      <xdr:colOff>177800</xdr:colOff>
      <xdr:row>37</xdr:row>
      <xdr:rowOff>67564</xdr:rowOff>
    </xdr:to>
    <xdr:sp macro="" textlink="">
      <xdr:nvSpPr>
        <xdr:cNvPr id="527" name="楕円 526">
          <a:extLst>
            <a:ext uri="{FF2B5EF4-FFF2-40B4-BE49-F238E27FC236}">
              <a16:creationId xmlns:a16="http://schemas.microsoft.com/office/drawing/2014/main" id="{E7952206-75C5-4D12-8D99-E3D002DB92C9}"/>
            </a:ext>
          </a:extLst>
        </xdr:cNvPr>
        <xdr:cNvSpPr/>
      </xdr:nvSpPr>
      <xdr:spPr>
        <a:xfrm>
          <a:off x="14649450" y="5979414"/>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115841</xdr:rowOff>
    </xdr:from>
    <xdr:ext cx="405111" cy="259045"/>
    <xdr:sp macro="" textlink="">
      <xdr:nvSpPr>
        <xdr:cNvPr id="528" name="【認定こども園・幼稚園・保育所】&#10;有形固定資産減価償却率該当値テキスト">
          <a:extLst>
            <a:ext uri="{FF2B5EF4-FFF2-40B4-BE49-F238E27FC236}">
              <a16:creationId xmlns:a16="http://schemas.microsoft.com/office/drawing/2014/main" id="{EB72CDC0-1B54-43A7-A3B7-E10405DF1869}"/>
            </a:ext>
          </a:extLst>
        </xdr:cNvPr>
        <xdr:cNvSpPr txBox="1"/>
      </xdr:nvSpPr>
      <xdr:spPr>
        <a:xfrm>
          <a:off x="14735175" y="595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135128</xdr:rowOff>
    </xdr:from>
    <xdr:to>
      <xdr:col>81</xdr:col>
      <xdr:colOff>101600</xdr:colOff>
      <xdr:row>38</xdr:row>
      <xdr:rowOff>65278</xdr:rowOff>
    </xdr:to>
    <xdr:sp macro="" textlink="">
      <xdr:nvSpPr>
        <xdr:cNvPr id="529" name="楕円 528">
          <a:extLst>
            <a:ext uri="{FF2B5EF4-FFF2-40B4-BE49-F238E27FC236}">
              <a16:creationId xmlns:a16="http://schemas.microsoft.com/office/drawing/2014/main" id="{2833E28B-8C6F-4D60-9A86-ABFFC4EA37FA}"/>
            </a:ext>
          </a:extLst>
        </xdr:cNvPr>
        <xdr:cNvSpPr/>
      </xdr:nvSpPr>
      <xdr:spPr>
        <a:xfrm>
          <a:off x="13887450" y="613587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16764</xdr:rowOff>
    </xdr:from>
    <xdr:to>
      <xdr:col>85</xdr:col>
      <xdr:colOff>127000</xdr:colOff>
      <xdr:row>38</xdr:row>
      <xdr:rowOff>14478</xdr:rowOff>
    </xdr:to>
    <xdr:cxnSp macro="">
      <xdr:nvCxnSpPr>
        <xdr:cNvPr id="530" name="直線コネクタ 529">
          <a:extLst>
            <a:ext uri="{FF2B5EF4-FFF2-40B4-BE49-F238E27FC236}">
              <a16:creationId xmlns:a16="http://schemas.microsoft.com/office/drawing/2014/main" id="{B2A18CB5-E38C-4A60-B818-DB8B553579B5}"/>
            </a:ext>
          </a:extLst>
        </xdr:cNvPr>
        <xdr:cNvCxnSpPr/>
      </xdr:nvCxnSpPr>
      <xdr:spPr>
        <a:xfrm flipV="1">
          <a:off x="13935075" y="6017514"/>
          <a:ext cx="762000" cy="156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73406</xdr:rowOff>
    </xdr:from>
    <xdr:to>
      <xdr:col>76</xdr:col>
      <xdr:colOff>165100</xdr:colOff>
      <xdr:row>38</xdr:row>
      <xdr:rowOff>3556</xdr:rowOff>
    </xdr:to>
    <xdr:sp macro="" textlink="">
      <xdr:nvSpPr>
        <xdr:cNvPr id="531" name="楕円 530">
          <a:extLst>
            <a:ext uri="{FF2B5EF4-FFF2-40B4-BE49-F238E27FC236}">
              <a16:creationId xmlns:a16="http://schemas.microsoft.com/office/drawing/2014/main" id="{4B8DAF8C-CEED-4CF7-87BB-1FB701605AA7}"/>
            </a:ext>
          </a:extLst>
        </xdr:cNvPr>
        <xdr:cNvSpPr/>
      </xdr:nvSpPr>
      <xdr:spPr>
        <a:xfrm>
          <a:off x="13096875" y="607415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124206</xdr:rowOff>
    </xdr:from>
    <xdr:to>
      <xdr:col>81</xdr:col>
      <xdr:colOff>50800</xdr:colOff>
      <xdr:row>38</xdr:row>
      <xdr:rowOff>14478</xdr:rowOff>
    </xdr:to>
    <xdr:cxnSp macro="">
      <xdr:nvCxnSpPr>
        <xdr:cNvPr id="532" name="直線コネクタ 531">
          <a:extLst>
            <a:ext uri="{FF2B5EF4-FFF2-40B4-BE49-F238E27FC236}">
              <a16:creationId xmlns:a16="http://schemas.microsoft.com/office/drawing/2014/main" id="{E0AC605E-48B7-42D9-9899-BC8DC33079EA}"/>
            </a:ext>
          </a:extLst>
        </xdr:cNvPr>
        <xdr:cNvCxnSpPr/>
      </xdr:nvCxnSpPr>
      <xdr:spPr>
        <a:xfrm>
          <a:off x="13144500" y="6121781"/>
          <a:ext cx="790575" cy="52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11684</xdr:rowOff>
    </xdr:from>
    <xdr:to>
      <xdr:col>72</xdr:col>
      <xdr:colOff>38100</xdr:colOff>
      <xdr:row>37</xdr:row>
      <xdr:rowOff>113284</xdr:rowOff>
    </xdr:to>
    <xdr:sp macro="" textlink="">
      <xdr:nvSpPr>
        <xdr:cNvPr id="533" name="楕円 532">
          <a:extLst>
            <a:ext uri="{FF2B5EF4-FFF2-40B4-BE49-F238E27FC236}">
              <a16:creationId xmlns:a16="http://schemas.microsoft.com/office/drawing/2014/main" id="{788CDF66-AAEA-42AB-832A-41D4E05BFAF9}"/>
            </a:ext>
          </a:extLst>
        </xdr:cNvPr>
        <xdr:cNvSpPr/>
      </xdr:nvSpPr>
      <xdr:spPr>
        <a:xfrm>
          <a:off x="12296775" y="600925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62484</xdr:rowOff>
    </xdr:from>
    <xdr:to>
      <xdr:col>76</xdr:col>
      <xdr:colOff>114300</xdr:colOff>
      <xdr:row>37</xdr:row>
      <xdr:rowOff>124206</xdr:rowOff>
    </xdr:to>
    <xdr:cxnSp macro="">
      <xdr:nvCxnSpPr>
        <xdr:cNvPr id="534" name="直線コネクタ 533">
          <a:extLst>
            <a:ext uri="{FF2B5EF4-FFF2-40B4-BE49-F238E27FC236}">
              <a16:creationId xmlns:a16="http://schemas.microsoft.com/office/drawing/2014/main" id="{754703A7-CF4D-421F-A2EB-3D7B4DB700D3}"/>
            </a:ext>
          </a:extLst>
        </xdr:cNvPr>
        <xdr:cNvCxnSpPr/>
      </xdr:nvCxnSpPr>
      <xdr:spPr>
        <a:xfrm>
          <a:off x="12344400" y="6066409"/>
          <a:ext cx="800100" cy="55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128270</xdr:rowOff>
    </xdr:from>
    <xdr:to>
      <xdr:col>67</xdr:col>
      <xdr:colOff>101600</xdr:colOff>
      <xdr:row>37</xdr:row>
      <xdr:rowOff>58420</xdr:rowOff>
    </xdr:to>
    <xdr:sp macro="" textlink="">
      <xdr:nvSpPr>
        <xdr:cNvPr id="535" name="楕円 534">
          <a:extLst>
            <a:ext uri="{FF2B5EF4-FFF2-40B4-BE49-F238E27FC236}">
              <a16:creationId xmlns:a16="http://schemas.microsoft.com/office/drawing/2014/main" id="{7B661382-2142-4401-AE84-3DCBD0216C12}"/>
            </a:ext>
          </a:extLst>
        </xdr:cNvPr>
        <xdr:cNvSpPr/>
      </xdr:nvSpPr>
      <xdr:spPr>
        <a:xfrm>
          <a:off x="11487150" y="59639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7620</xdr:rowOff>
    </xdr:from>
    <xdr:to>
      <xdr:col>71</xdr:col>
      <xdr:colOff>177800</xdr:colOff>
      <xdr:row>37</xdr:row>
      <xdr:rowOff>62484</xdr:rowOff>
    </xdr:to>
    <xdr:cxnSp macro="">
      <xdr:nvCxnSpPr>
        <xdr:cNvPr id="536" name="直線コネクタ 535">
          <a:extLst>
            <a:ext uri="{FF2B5EF4-FFF2-40B4-BE49-F238E27FC236}">
              <a16:creationId xmlns:a16="http://schemas.microsoft.com/office/drawing/2014/main" id="{1BEE4DFE-C0FE-4D95-B119-9CC3E53F05B0}"/>
            </a:ext>
          </a:extLst>
        </xdr:cNvPr>
        <xdr:cNvCxnSpPr/>
      </xdr:nvCxnSpPr>
      <xdr:spPr>
        <a:xfrm>
          <a:off x="11534775" y="6011545"/>
          <a:ext cx="809625"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34</xdr:row>
      <xdr:rowOff>56659</xdr:rowOff>
    </xdr:from>
    <xdr:ext cx="405111" cy="259045"/>
    <xdr:sp macro="" textlink="">
      <xdr:nvSpPr>
        <xdr:cNvPr id="537" name="n_1aveValue【認定こども園・幼稚園・保育所】&#10;有形固定資産減価償却率">
          <a:extLst>
            <a:ext uri="{FF2B5EF4-FFF2-40B4-BE49-F238E27FC236}">
              <a16:creationId xmlns:a16="http://schemas.microsoft.com/office/drawing/2014/main" id="{538E577C-6C32-43F1-BF2F-34004A827154}"/>
            </a:ext>
          </a:extLst>
        </xdr:cNvPr>
        <xdr:cNvSpPr txBox="1"/>
      </xdr:nvSpPr>
      <xdr:spPr>
        <a:xfrm>
          <a:off x="13745219" y="5571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45229</xdr:rowOff>
    </xdr:from>
    <xdr:ext cx="405111" cy="259045"/>
    <xdr:sp macro="" textlink="">
      <xdr:nvSpPr>
        <xdr:cNvPr id="538" name="n_2aveValue【認定こども園・幼稚園・保育所】&#10;有形固定資産減価償却率">
          <a:extLst>
            <a:ext uri="{FF2B5EF4-FFF2-40B4-BE49-F238E27FC236}">
              <a16:creationId xmlns:a16="http://schemas.microsoft.com/office/drawing/2014/main" id="{51A05A8C-84A3-4F81-9AB7-126A246FA572}"/>
            </a:ext>
          </a:extLst>
        </xdr:cNvPr>
        <xdr:cNvSpPr txBox="1"/>
      </xdr:nvSpPr>
      <xdr:spPr>
        <a:xfrm>
          <a:off x="12964169" y="5563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168673</xdr:rowOff>
    </xdr:from>
    <xdr:ext cx="405111" cy="259045"/>
    <xdr:sp macro="" textlink="">
      <xdr:nvSpPr>
        <xdr:cNvPr id="539" name="n_3aveValue【認定こども園・幼稚園・保育所】&#10;有形固定資産減価償却率">
          <a:extLst>
            <a:ext uri="{FF2B5EF4-FFF2-40B4-BE49-F238E27FC236}">
              <a16:creationId xmlns:a16="http://schemas.microsoft.com/office/drawing/2014/main" id="{C4EDC149-0B86-43B3-843D-03B1955A5E59}"/>
            </a:ext>
          </a:extLst>
        </xdr:cNvPr>
        <xdr:cNvSpPr txBox="1"/>
      </xdr:nvSpPr>
      <xdr:spPr>
        <a:xfrm>
          <a:off x="12164069" y="5512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20083</xdr:rowOff>
    </xdr:from>
    <xdr:ext cx="405111" cy="259045"/>
    <xdr:sp macro="" textlink="">
      <xdr:nvSpPr>
        <xdr:cNvPr id="540" name="n_4aveValue【認定こども園・幼稚園・保育所】&#10;有形固定資産減価償却率">
          <a:extLst>
            <a:ext uri="{FF2B5EF4-FFF2-40B4-BE49-F238E27FC236}">
              <a16:creationId xmlns:a16="http://schemas.microsoft.com/office/drawing/2014/main" id="{6D987FEE-5389-4959-BF86-B32EC6A61A68}"/>
            </a:ext>
          </a:extLst>
        </xdr:cNvPr>
        <xdr:cNvSpPr txBox="1"/>
      </xdr:nvSpPr>
      <xdr:spPr>
        <a:xfrm>
          <a:off x="11354444" y="5535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56405</xdr:rowOff>
    </xdr:from>
    <xdr:ext cx="405111" cy="259045"/>
    <xdr:sp macro="" textlink="">
      <xdr:nvSpPr>
        <xdr:cNvPr id="541" name="n_1mainValue【認定こども園・幼稚園・保育所】&#10;有形固定資産減価償却率">
          <a:extLst>
            <a:ext uri="{FF2B5EF4-FFF2-40B4-BE49-F238E27FC236}">
              <a16:creationId xmlns:a16="http://schemas.microsoft.com/office/drawing/2014/main" id="{9DB596A1-5EB9-49AE-9208-204EAD93CB0F}"/>
            </a:ext>
          </a:extLst>
        </xdr:cNvPr>
        <xdr:cNvSpPr txBox="1"/>
      </xdr:nvSpPr>
      <xdr:spPr>
        <a:xfrm>
          <a:off x="13745219" y="6219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166133</xdr:rowOff>
    </xdr:from>
    <xdr:ext cx="405111" cy="259045"/>
    <xdr:sp macro="" textlink="">
      <xdr:nvSpPr>
        <xdr:cNvPr id="542" name="n_2mainValue【認定こども園・幼稚園・保育所】&#10;有形固定資産減価償却率">
          <a:extLst>
            <a:ext uri="{FF2B5EF4-FFF2-40B4-BE49-F238E27FC236}">
              <a16:creationId xmlns:a16="http://schemas.microsoft.com/office/drawing/2014/main" id="{F8BB35F2-BE69-4DAC-89E0-BEAFC09C02E0}"/>
            </a:ext>
          </a:extLst>
        </xdr:cNvPr>
        <xdr:cNvSpPr txBox="1"/>
      </xdr:nvSpPr>
      <xdr:spPr>
        <a:xfrm>
          <a:off x="12964169" y="61637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104411</xdr:rowOff>
    </xdr:from>
    <xdr:ext cx="405111" cy="259045"/>
    <xdr:sp macro="" textlink="">
      <xdr:nvSpPr>
        <xdr:cNvPr id="543" name="n_3mainValue【認定こども園・幼稚園・保育所】&#10;有形固定資産減価償却率">
          <a:extLst>
            <a:ext uri="{FF2B5EF4-FFF2-40B4-BE49-F238E27FC236}">
              <a16:creationId xmlns:a16="http://schemas.microsoft.com/office/drawing/2014/main" id="{822C23FD-B66C-4973-8C15-A6C76DBA258A}"/>
            </a:ext>
          </a:extLst>
        </xdr:cNvPr>
        <xdr:cNvSpPr txBox="1"/>
      </xdr:nvSpPr>
      <xdr:spPr>
        <a:xfrm>
          <a:off x="12164069" y="6108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49547</xdr:rowOff>
    </xdr:from>
    <xdr:ext cx="405111" cy="259045"/>
    <xdr:sp macro="" textlink="">
      <xdr:nvSpPr>
        <xdr:cNvPr id="544" name="n_4mainValue【認定こども園・幼稚園・保育所】&#10;有形固定資産減価償却率">
          <a:extLst>
            <a:ext uri="{FF2B5EF4-FFF2-40B4-BE49-F238E27FC236}">
              <a16:creationId xmlns:a16="http://schemas.microsoft.com/office/drawing/2014/main" id="{B10F6315-323C-4D35-8AD2-8AB628ED7E4F}"/>
            </a:ext>
          </a:extLst>
        </xdr:cNvPr>
        <xdr:cNvSpPr txBox="1"/>
      </xdr:nvSpPr>
      <xdr:spPr>
        <a:xfrm>
          <a:off x="11354444" y="604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5" name="正方形/長方形 544">
          <a:extLst>
            <a:ext uri="{FF2B5EF4-FFF2-40B4-BE49-F238E27FC236}">
              <a16:creationId xmlns:a16="http://schemas.microsoft.com/office/drawing/2014/main" id="{97120373-9E07-4BE2-BA32-A8B312E57C80}"/>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6" name="正方形/長方形 545">
          <a:extLst>
            <a:ext uri="{FF2B5EF4-FFF2-40B4-BE49-F238E27FC236}">
              <a16:creationId xmlns:a16="http://schemas.microsoft.com/office/drawing/2014/main" id="{FF16CBCB-E92B-48F7-99D3-A5CEA1841C41}"/>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7" name="正方形/長方形 546">
          <a:extLst>
            <a:ext uri="{FF2B5EF4-FFF2-40B4-BE49-F238E27FC236}">
              <a16:creationId xmlns:a16="http://schemas.microsoft.com/office/drawing/2014/main" id="{73AA3D7D-BC92-4188-93CB-6B4A2CD65850}"/>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8" name="正方形/長方形 547">
          <a:extLst>
            <a:ext uri="{FF2B5EF4-FFF2-40B4-BE49-F238E27FC236}">
              <a16:creationId xmlns:a16="http://schemas.microsoft.com/office/drawing/2014/main" id="{1D6103E7-875E-4DEE-B064-AB1615A2830E}"/>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9" name="正方形/長方形 548">
          <a:extLst>
            <a:ext uri="{FF2B5EF4-FFF2-40B4-BE49-F238E27FC236}">
              <a16:creationId xmlns:a16="http://schemas.microsoft.com/office/drawing/2014/main" id="{97AC15E6-053E-414B-AF7C-8A2BE5136CAD}"/>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0" name="正方形/長方形 549">
          <a:extLst>
            <a:ext uri="{FF2B5EF4-FFF2-40B4-BE49-F238E27FC236}">
              <a16:creationId xmlns:a16="http://schemas.microsoft.com/office/drawing/2014/main" id="{B408B74D-6622-4829-AFBE-C359A09AE035}"/>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1" name="正方形/長方形 550">
          <a:extLst>
            <a:ext uri="{FF2B5EF4-FFF2-40B4-BE49-F238E27FC236}">
              <a16:creationId xmlns:a16="http://schemas.microsoft.com/office/drawing/2014/main" id="{146469D5-B65B-45BB-91A4-45E381C00EF0}"/>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2" name="正方形/長方形 551">
          <a:extLst>
            <a:ext uri="{FF2B5EF4-FFF2-40B4-BE49-F238E27FC236}">
              <a16:creationId xmlns:a16="http://schemas.microsoft.com/office/drawing/2014/main" id="{DBB85CB5-9302-44FE-B6AA-632A81A96FA5}"/>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3" name="テキスト ボックス 552">
          <a:extLst>
            <a:ext uri="{FF2B5EF4-FFF2-40B4-BE49-F238E27FC236}">
              <a16:creationId xmlns:a16="http://schemas.microsoft.com/office/drawing/2014/main" id="{2992FEE6-F0DD-4FE5-A8EE-6A5B7AFAD5CB}"/>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4" name="直線コネクタ 553">
          <a:extLst>
            <a:ext uri="{FF2B5EF4-FFF2-40B4-BE49-F238E27FC236}">
              <a16:creationId xmlns:a16="http://schemas.microsoft.com/office/drawing/2014/main" id="{EFA8DE59-7A49-4045-AC9A-B86BE9513C96}"/>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555" name="直線コネクタ 554">
          <a:extLst>
            <a:ext uri="{FF2B5EF4-FFF2-40B4-BE49-F238E27FC236}">
              <a16:creationId xmlns:a16="http://schemas.microsoft.com/office/drawing/2014/main" id="{30D33300-BFB7-4CF2-BE5F-1168F3CDC53A}"/>
            </a:ext>
          </a:extLst>
        </xdr:cNvPr>
        <xdr:cNvCxnSpPr/>
      </xdr:nvCxnSpPr>
      <xdr:spPr>
        <a:xfrm>
          <a:off x="164592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556" name="テキスト ボックス 555">
          <a:extLst>
            <a:ext uri="{FF2B5EF4-FFF2-40B4-BE49-F238E27FC236}">
              <a16:creationId xmlns:a16="http://schemas.microsoft.com/office/drawing/2014/main" id="{818EEBB8-821C-4AC4-8AB1-1DB16A525FD7}"/>
            </a:ext>
          </a:extLst>
        </xdr:cNvPr>
        <xdr:cNvSpPr txBox="1"/>
      </xdr:nvSpPr>
      <xdr:spPr>
        <a:xfrm>
          <a:off x="160523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57" name="直線コネクタ 556">
          <a:extLst>
            <a:ext uri="{FF2B5EF4-FFF2-40B4-BE49-F238E27FC236}">
              <a16:creationId xmlns:a16="http://schemas.microsoft.com/office/drawing/2014/main" id="{F9B040FA-66FD-4AE8-95E5-448867BB0233}"/>
            </a:ext>
          </a:extLst>
        </xdr:cNvPr>
        <xdr:cNvCxnSpPr/>
      </xdr:nvCxnSpPr>
      <xdr:spPr>
        <a:xfrm>
          <a:off x="164592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558" name="テキスト ボックス 557">
          <a:extLst>
            <a:ext uri="{FF2B5EF4-FFF2-40B4-BE49-F238E27FC236}">
              <a16:creationId xmlns:a16="http://schemas.microsoft.com/office/drawing/2014/main" id="{50A84036-E48C-436F-AE4B-FBAC22B961EF}"/>
            </a:ext>
          </a:extLst>
        </xdr:cNvPr>
        <xdr:cNvSpPr txBox="1"/>
      </xdr:nvSpPr>
      <xdr:spPr>
        <a:xfrm>
          <a:off x="16052346" y="64658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59" name="直線コネクタ 558">
          <a:extLst>
            <a:ext uri="{FF2B5EF4-FFF2-40B4-BE49-F238E27FC236}">
              <a16:creationId xmlns:a16="http://schemas.microsoft.com/office/drawing/2014/main" id="{7B4A2631-3779-4FF2-9D03-64073A8B9FB4}"/>
            </a:ext>
          </a:extLst>
        </xdr:cNvPr>
        <xdr:cNvCxnSpPr/>
      </xdr:nvCxnSpPr>
      <xdr:spPr>
        <a:xfrm>
          <a:off x="164592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560" name="テキスト ボックス 559">
          <a:extLst>
            <a:ext uri="{FF2B5EF4-FFF2-40B4-BE49-F238E27FC236}">
              <a16:creationId xmlns:a16="http://schemas.microsoft.com/office/drawing/2014/main" id="{CB412A5D-E0CD-4347-9660-162BA255E958}"/>
            </a:ext>
          </a:extLst>
        </xdr:cNvPr>
        <xdr:cNvSpPr txBox="1"/>
      </xdr:nvSpPr>
      <xdr:spPr>
        <a:xfrm>
          <a:off x="16052346" y="61551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61" name="直線コネクタ 560">
          <a:extLst>
            <a:ext uri="{FF2B5EF4-FFF2-40B4-BE49-F238E27FC236}">
              <a16:creationId xmlns:a16="http://schemas.microsoft.com/office/drawing/2014/main" id="{E210539C-197F-4EF0-9E5D-552BB407365D}"/>
            </a:ext>
          </a:extLst>
        </xdr:cNvPr>
        <xdr:cNvCxnSpPr/>
      </xdr:nvCxnSpPr>
      <xdr:spPr>
        <a:xfrm>
          <a:off x="164592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562" name="テキスト ボックス 561">
          <a:extLst>
            <a:ext uri="{FF2B5EF4-FFF2-40B4-BE49-F238E27FC236}">
              <a16:creationId xmlns:a16="http://schemas.microsoft.com/office/drawing/2014/main" id="{CED4F18D-BDBE-4A76-9F48-B9AEF5FE0BF3}"/>
            </a:ext>
          </a:extLst>
        </xdr:cNvPr>
        <xdr:cNvSpPr txBox="1"/>
      </xdr:nvSpPr>
      <xdr:spPr>
        <a:xfrm>
          <a:off x="16052346" y="58381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63" name="直線コネクタ 562">
          <a:extLst>
            <a:ext uri="{FF2B5EF4-FFF2-40B4-BE49-F238E27FC236}">
              <a16:creationId xmlns:a16="http://schemas.microsoft.com/office/drawing/2014/main" id="{2207C859-3B3D-4C69-8D37-B8161E8AE97F}"/>
            </a:ext>
          </a:extLst>
        </xdr:cNvPr>
        <xdr:cNvCxnSpPr/>
      </xdr:nvCxnSpPr>
      <xdr:spPr>
        <a:xfrm>
          <a:off x="164592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564" name="テキスト ボックス 563">
          <a:extLst>
            <a:ext uri="{FF2B5EF4-FFF2-40B4-BE49-F238E27FC236}">
              <a16:creationId xmlns:a16="http://schemas.microsoft.com/office/drawing/2014/main" id="{294190F0-56B5-4439-A180-FC784ED13F66}"/>
            </a:ext>
          </a:extLst>
        </xdr:cNvPr>
        <xdr:cNvSpPr txBox="1"/>
      </xdr:nvSpPr>
      <xdr:spPr>
        <a:xfrm>
          <a:off x="16052346" y="55274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65" name="直線コネクタ 564">
          <a:extLst>
            <a:ext uri="{FF2B5EF4-FFF2-40B4-BE49-F238E27FC236}">
              <a16:creationId xmlns:a16="http://schemas.microsoft.com/office/drawing/2014/main" id="{E17366F5-43B1-4E56-A69F-63B713A96B60}"/>
            </a:ext>
          </a:extLst>
        </xdr:cNvPr>
        <xdr:cNvCxnSpPr/>
      </xdr:nvCxnSpPr>
      <xdr:spPr>
        <a:xfrm>
          <a:off x="164592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566" name="テキスト ボックス 565">
          <a:extLst>
            <a:ext uri="{FF2B5EF4-FFF2-40B4-BE49-F238E27FC236}">
              <a16:creationId xmlns:a16="http://schemas.microsoft.com/office/drawing/2014/main" id="{647487AF-BE8F-4C0B-AE54-C2F913A39D93}"/>
            </a:ext>
          </a:extLst>
        </xdr:cNvPr>
        <xdr:cNvSpPr txBox="1"/>
      </xdr:nvSpPr>
      <xdr:spPr>
        <a:xfrm>
          <a:off x="16052346" y="521989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2ECB3025-1F10-4A8A-B041-C51915BAB795}"/>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8" name="テキスト ボックス 567">
          <a:extLst>
            <a:ext uri="{FF2B5EF4-FFF2-40B4-BE49-F238E27FC236}">
              <a16:creationId xmlns:a16="http://schemas.microsoft.com/office/drawing/2014/main" id="{EFEAF0F5-1E07-4236-9029-51B40576F421}"/>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認定こども園・幼稚園・保育所】&#10;一人当たり面積グラフ枠">
          <a:extLst>
            <a:ext uri="{FF2B5EF4-FFF2-40B4-BE49-F238E27FC236}">
              <a16:creationId xmlns:a16="http://schemas.microsoft.com/office/drawing/2014/main" id="{5BA3867A-9D7D-427B-8A85-E95236CF56BE}"/>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136616</xdr:rowOff>
    </xdr:from>
    <xdr:to>
      <xdr:col>116</xdr:col>
      <xdr:colOff>62864</xdr:colOff>
      <xdr:row>42</xdr:row>
      <xdr:rowOff>43543</xdr:rowOff>
    </xdr:to>
    <xdr:cxnSp macro="">
      <xdr:nvCxnSpPr>
        <xdr:cNvPr id="570" name="直線コネクタ 569">
          <a:extLst>
            <a:ext uri="{FF2B5EF4-FFF2-40B4-BE49-F238E27FC236}">
              <a16:creationId xmlns:a16="http://schemas.microsoft.com/office/drawing/2014/main" id="{307A230C-B14C-416D-8AE2-376F0266ED6C}"/>
            </a:ext>
          </a:extLst>
        </xdr:cNvPr>
        <xdr:cNvCxnSpPr/>
      </xdr:nvCxnSpPr>
      <xdr:spPr>
        <a:xfrm flipV="1">
          <a:off x="19954239" y="5492841"/>
          <a:ext cx="0" cy="13642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47370</xdr:rowOff>
    </xdr:from>
    <xdr:ext cx="469744" cy="259045"/>
    <xdr:sp macro="" textlink="">
      <xdr:nvSpPr>
        <xdr:cNvPr id="571" name="【認定こども園・幼稚園・保育所】&#10;一人当たり面積最小値テキスト">
          <a:extLst>
            <a:ext uri="{FF2B5EF4-FFF2-40B4-BE49-F238E27FC236}">
              <a16:creationId xmlns:a16="http://schemas.microsoft.com/office/drawing/2014/main" id="{7E0D8051-2D47-4A75-BCFA-04B15EA4BCED}"/>
            </a:ext>
          </a:extLst>
        </xdr:cNvPr>
        <xdr:cNvSpPr txBox="1"/>
      </xdr:nvSpPr>
      <xdr:spPr>
        <a:xfrm>
          <a:off x="19992975" y="6860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43543</xdr:rowOff>
    </xdr:from>
    <xdr:to>
      <xdr:col>116</xdr:col>
      <xdr:colOff>152400</xdr:colOff>
      <xdr:row>42</xdr:row>
      <xdr:rowOff>43543</xdr:rowOff>
    </xdr:to>
    <xdr:cxnSp macro="">
      <xdr:nvCxnSpPr>
        <xdr:cNvPr id="572" name="直線コネクタ 571">
          <a:extLst>
            <a:ext uri="{FF2B5EF4-FFF2-40B4-BE49-F238E27FC236}">
              <a16:creationId xmlns:a16="http://schemas.microsoft.com/office/drawing/2014/main" id="{0CACE357-E944-46F1-999B-E4EA654DB5C3}"/>
            </a:ext>
          </a:extLst>
        </xdr:cNvPr>
        <xdr:cNvCxnSpPr/>
      </xdr:nvCxnSpPr>
      <xdr:spPr>
        <a:xfrm>
          <a:off x="19878675" y="685709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83293</xdr:rowOff>
    </xdr:from>
    <xdr:ext cx="469744" cy="259045"/>
    <xdr:sp macro="" textlink="">
      <xdr:nvSpPr>
        <xdr:cNvPr id="573" name="【認定こども園・幼稚園・保育所】&#10;一人当たり面積最大値テキスト">
          <a:extLst>
            <a:ext uri="{FF2B5EF4-FFF2-40B4-BE49-F238E27FC236}">
              <a16:creationId xmlns:a16="http://schemas.microsoft.com/office/drawing/2014/main" id="{2DC241D5-943B-4229-8AB3-F9F49EF6D4D4}"/>
            </a:ext>
          </a:extLst>
        </xdr:cNvPr>
        <xdr:cNvSpPr txBox="1"/>
      </xdr:nvSpPr>
      <xdr:spPr>
        <a:xfrm>
          <a:off x="19992975" y="5277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136616</xdr:rowOff>
    </xdr:from>
    <xdr:to>
      <xdr:col>116</xdr:col>
      <xdr:colOff>152400</xdr:colOff>
      <xdr:row>33</xdr:row>
      <xdr:rowOff>136616</xdr:rowOff>
    </xdr:to>
    <xdr:cxnSp macro="">
      <xdr:nvCxnSpPr>
        <xdr:cNvPr id="574" name="直線コネクタ 573">
          <a:extLst>
            <a:ext uri="{FF2B5EF4-FFF2-40B4-BE49-F238E27FC236}">
              <a16:creationId xmlns:a16="http://schemas.microsoft.com/office/drawing/2014/main" id="{44A5C94F-5DFB-43D1-9065-D3C2C9965FB1}"/>
            </a:ext>
          </a:extLst>
        </xdr:cNvPr>
        <xdr:cNvCxnSpPr/>
      </xdr:nvCxnSpPr>
      <xdr:spPr>
        <a:xfrm>
          <a:off x="19878675" y="549284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160581</xdr:rowOff>
    </xdr:from>
    <xdr:ext cx="469744" cy="259045"/>
    <xdr:sp macro="" textlink="">
      <xdr:nvSpPr>
        <xdr:cNvPr id="575" name="【認定こども園・幼稚園・保育所】&#10;一人当たり面積平均値テキスト">
          <a:extLst>
            <a:ext uri="{FF2B5EF4-FFF2-40B4-BE49-F238E27FC236}">
              <a16:creationId xmlns:a16="http://schemas.microsoft.com/office/drawing/2014/main" id="{85E6F361-FF37-4BF7-AD9E-FFDFF96774AF}"/>
            </a:ext>
          </a:extLst>
        </xdr:cNvPr>
        <xdr:cNvSpPr txBox="1"/>
      </xdr:nvSpPr>
      <xdr:spPr>
        <a:xfrm>
          <a:off x="19992975" y="63264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10704</xdr:rowOff>
    </xdr:from>
    <xdr:to>
      <xdr:col>116</xdr:col>
      <xdr:colOff>114300</xdr:colOff>
      <xdr:row>39</xdr:row>
      <xdr:rowOff>112304</xdr:rowOff>
    </xdr:to>
    <xdr:sp macro="" textlink="">
      <xdr:nvSpPr>
        <xdr:cNvPr id="576" name="フローチャート: 判断 575">
          <a:extLst>
            <a:ext uri="{FF2B5EF4-FFF2-40B4-BE49-F238E27FC236}">
              <a16:creationId xmlns:a16="http://schemas.microsoft.com/office/drawing/2014/main" id="{65687309-8BC5-4E6B-A684-94B0B6D8A66F}"/>
            </a:ext>
          </a:extLst>
        </xdr:cNvPr>
        <xdr:cNvSpPr/>
      </xdr:nvSpPr>
      <xdr:spPr>
        <a:xfrm>
          <a:off x="19897725" y="633212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20501</xdr:rowOff>
    </xdr:from>
    <xdr:to>
      <xdr:col>112</xdr:col>
      <xdr:colOff>38100</xdr:colOff>
      <xdr:row>39</xdr:row>
      <xdr:rowOff>122101</xdr:rowOff>
    </xdr:to>
    <xdr:sp macro="" textlink="">
      <xdr:nvSpPr>
        <xdr:cNvPr id="577" name="フローチャート: 判断 576">
          <a:extLst>
            <a:ext uri="{FF2B5EF4-FFF2-40B4-BE49-F238E27FC236}">
              <a16:creationId xmlns:a16="http://schemas.microsoft.com/office/drawing/2014/main" id="{03F99E52-5E3D-488D-A6C1-161B4F6DECD2}"/>
            </a:ext>
          </a:extLst>
        </xdr:cNvPr>
        <xdr:cNvSpPr/>
      </xdr:nvSpPr>
      <xdr:spPr>
        <a:xfrm>
          <a:off x="19154775" y="634510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17235</xdr:rowOff>
    </xdr:from>
    <xdr:to>
      <xdr:col>107</xdr:col>
      <xdr:colOff>101600</xdr:colOff>
      <xdr:row>39</xdr:row>
      <xdr:rowOff>118835</xdr:rowOff>
    </xdr:to>
    <xdr:sp macro="" textlink="">
      <xdr:nvSpPr>
        <xdr:cNvPr id="578" name="フローチャート: 判断 577">
          <a:extLst>
            <a:ext uri="{FF2B5EF4-FFF2-40B4-BE49-F238E27FC236}">
              <a16:creationId xmlns:a16="http://schemas.microsoft.com/office/drawing/2014/main" id="{A1F3BD4C-ED7A-4AA3-82FA-FA370302065B}"/>
            </a:ext>
          </a:extLst>
        </xdr:cNvPr>
        <xdr:cNvSpPr/>
      </xdr:nvSpPr>
      <xdr:spPr>
        <a:xfrm>
          <a:off x="18345150" y="634183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13970</xdr:rowOff>
    </xdr:from>
    <xdr:to>
      <xdr:col>102</xdr:col>
      <xdr:colOff>165100</xdr:colOff>
      <xdr:row>39</xdr:row>
      <xdr:rowOff>115570</xdr:rowOff>
    </xdr:to>
    <xdr:sp macro="" textlink="">
      <xdr:nvSpPr>
        <xdr:cNvPr id="579" name="フローチャート: 判断 578">
          <a:extLst>
            <a:ext uri="{FF2B5EF4-FFF2-40B4-BE49-F238E27FC236}">
              <a16:creationId xmlns:a16="http://schemas.microsoft.com/office/drawing/2014/main" id="{AAAEDE9B-72FF-4669-B7E8-5BB68F84F284}"/>
            </a:ext>
          </a:extLst>
        </xdr:cNvPr>
        <xdr:cNvSpPr/>
      </xdr:nvSpPr>
      <xdr:spPr>
        <a:xfrm>
          <a:off x="17554575" y="63353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92347</xdr:rowOff>
    </xdr:from>
    <xdr:to>
      <xdr:col>98</xdr:col>
      <xdr:colOff>38100</xdr:colOff>
      <xdr:row>40</xdr:row>
      <xdr:rowOff>22497</xdr:rowOff>
    </xdr:to>
    <xdr:sp macro="" textlink="">
      <xdr:nvSpPr>
        <xdr:cNvPr id="580" name="フローチャート: 判断 579">
          <a:extLst>
            <a:ext uri="{FF2B5EF4-FFF2-40B4-BE49-F238E27FC236}">
              <a16:creationId xmlns:a16="http://schemas.microsoft.com/office/drawing/2014/main" id="{37B777C7-3586-4093-9878-A5550F5965D4}"/>
            </a:ext>
          </a:extLst>
        </xdr:cNvPr>
        <xdr:cNvSpPr/>
      </xdr:nvSpPr>
      <xdr:spPr>
        <a:xfrm>
          <a:off x="16754475" y="641694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F9BCBB2C-D742-48D9-8067-AB2B05CDFDA9}"/>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0DBFB245-3C6F-408B-B56F-5E2DD5FDD04A}"/>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9D4A95CE-33A2-41DB-A6C1-ED8C707A85DD}"/>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F1E70488-DF05-485D-9BEB-FFAA59EA4632}"/>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6E344CC9-85F0-48AC-A6F5-252C92984967}"/>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49893</xdr:rowOff>
    </xdr:from>
    <xdr:to>
      <xdr:col>116</xdr:col>
      <xdr:colOff>114300</xdr:colOff>
      <xdr:row>37</xdr:row>
      <xdr:rowOff>151493</xdr:rowOff>
    </xdr:to>
    <xdr:sp macro="" textlink="">
      <xdr:nvSpPr>
        <xdr:cNvPr id="586" name="楕円 585">
          <a:extLst>
            <a:ext uri="{FF2B5EF4-FFF2-40B4-BE49-F238E27FC236}">
              <a16:creationId xmlns:a16="http://schemas.microsoft.com/office/drawing/2014/main" id="{6CE692B1-57F8-4D63-AB3C-EF8D471F0921}"/>
            </a:ext>
          </a:extLst>
        </xdr:cNvPr>
        <xdr:cNvSpPr/>
      </xdr:nvSpPr>
      <xdr:spPr>
        <a:xfrm>
          <a:off x="19897725" y="604746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72770</xdr:rowOff>
    </xdr:from>
    <xdr:ext cx="469744" cy="259045"/>
    <xdr:sp macro="" textlink="">
      <xdr:nvSpPr>
        <xdr:cNvPr id="587" name="【認定こども園・幼稚園・保育所】&#10;一人当たり面積該当値テキスト">
          <a:extLst>
            <a:ext uri="{FF2B5EF4-FFF2-40B4-BE49-F238E27FC236}">
              <a16:creationId xmlns:a16="http://schemas.microsoft.com/office/drawing/2014/main" id="{837264BC-2FC2-431D-B8A1-FB9FDB2BDCFC}"/>
            </a:ext>
          </a:extLst>
        </xdr:cNvPr>
        <xdr:cNvSpPr txBox="1"/>
      </xdr:nvSpPr>
      <xdr:spPr>
        <a:xfrm>
          <a:off x="19992975" y="5908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69487</xdr:rowOff>
    </xdr:from>
    <xdr:to>
      <xdr:col>112</xdr:col>
      <xdr:colOff>38100</xdr:colOff>
      <xdr:row>37</xdr:row>
      <xdr:rowOff>171087</xdr:rowOff>
    </xdr:to>
    <xdr:sp macro="" textlink="">
      <xdr:nvSpPr>
        <xdr:cNvPr id="588" name="楕円 587">
          <a:extLst>
            <a:ext uri="{FF2B5EF4-FFF2-40B4-BE49-F238E27FC236}">
              <a16:creationId xmlns:a16="http://schemas.microsoft.com/office/drawing/2014/main" id="{11CA76E1-09C6-4DB9-9817-38903A726B5D}"/>
            </a:ext>
          </a:extLst>
        </xdr:cNvPr>
        <xdr:cNvSpPr/>
      </xdr:nvSpPr>
      <xdr:spPr>
        <a:xfrm>
          <a:off x="19154775" y="606706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100693</xdr:rowOff>
    </xdr:from>
    <xdr:to>
      <xdr:col>116</xdr:col>
      <xdr:colOff>63500</xdr:colOff>
      <xdr:row>37</xdr:row>
      <xdr:rowOff>120287</xdr:rowOff>
    </xdr:to>
    <xdr:cxnSp macro="">
      <xdr:nvCxnSpPr>
        <xdr:cNvPr id="589" name="直線コネクタ 588">
          <a:extLst>
            <a:ext uri="{FF2B5EF4-FFF2-40B4-BE49-F238E27FC236}">
              <a16:creationId xmlns:a16="http://schemas.microsoft.com/office/drawing/2014/main" id="{66F25912-DD3F-42C3-9050-732EF60DB187}"/>
            </a:ext>
          </a:extLst>
        </xdr:cNvPr>
        <xdr:cNvCxnSpPr/>
      </xdr:nvCxnSpPr>
      <xdr:spPr>
        <a:xfrm flipV="1">
          <a:off x="19202400" y="6104618"/>
          <a:ext cx="752475"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89081</xdr:rowOff>
    </xdr:from>
    <xdr:to>
      <xdr:col>107</xdr:col>
      <xdr:colOff>101600</xdr:colOff>
      <xdr:row>38</xdr:row>
      <xdr:rowOff>19231</xdr:rowOff>
    </xdr:to>
    <xdr:sp macro="" textlink="">
      <xdr:nvSpPr>
        <xdr:cNvPr id="590" name="楕円 589">
          <a:extLst>
            <a:ext uri="{FF2B5EF4-FFF2-40B4-BE49-F238E27FC236}">
              <a16:creationId xmlns:a16="http://schemas.microsoft.com/office/drawing/2014/main" id="{9B262B68-A7EB-4E56-8009-4FD9513BC18B}"/>
            </a:ext>
          </a:extLst>
        </xdr:cNvPr>
        <xdr:cNvSpPr/>
      </xdr:nvSpPr>
      <xdr:spPr>
        <a:xfrm>
          <a:off x="18345150" y="608665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120287</xdr:rowOff>
    </xdr:from>
    <xdr:to>
      <xdr:col>111</xdr:col>
      <xdr:colOff>177800</xdr:colOff>
      <xdr:row>37</xdr:row>
      <xdr:rowOff>139881</xdr:rowOff>
    </xdr:to>
    <xdr:cxnSp macro="">
      <xdr:nvCxnSpPr>
        <xdr:cNvPr id="591" name="直線コネクタ 590">
          <a:extLst>
            <a:ext uri="{FF2B5EF4-FFF2-40B4-BE49-F238E27FC236}">
              <a16:creationId xmlns:a16="http://schemas.microsoft.com/office/drawing/2014/main" id="{D47D7B68-0284-4576-8EF0-41A0D3CBEFF4}"/>
            </a:ext>
          </a:extLst>
        </xdr:cNvPr>
        <xdr:cNvCxnSpPr/>
      </xdr:nvCxnSpPr>
      <xdr:spPr>
        <a:xfrm flipV="1">
          <a:off x="18392775" y="6124212"/>
          <a:ext cx="809625"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144599</xdr:rowOff>
    </xdr:from>
    <xdr:to>
      <xdr:col>102</xdr:col>
      <xdr:colOff>165100</xdr:colOff>
      <xdr:row>38</xdr:row>
      <xdr:rowOff>74749</xdr:rowOff>
    </xdr:to>
    <xdr:sp macro="" textlink="">
      <xdr:nvSpPr>
        <xdr:cNvPr id="592" name="楕円 591">
          <a:extLst>
            <a:ext uri="{FF2B5EF4-FFF2-40B4-BE49-F238E27FC236}">
              <a16:creationId xmlns:a16="http://schemas.microsoft.com/office/drawing/2014/main" id="{30F391FA-3F4C-4D5C-AE75-EFE94822226D}"/>
            </a:ext>
          </a:extLst>
        </xdr:cNvPr>
        <xdr:cNvSpPr/>
      </xdr:nvSpPr>
      <xdr:spPr>
        <a:xfrm>
          <a:off x="17554575" y="614217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139881</xdr:rowOff>
    </xdr:from>
    <xdr:to>
      <xdr:col>107</xdr:col>
      <xdr:colOff>50800</xdr:colOff>
      <xdr:row>38</xdr:row>
      <xdr:rowOff>23949</xdr:rowOff>
    </xdr:to>
    <xdr:cxnSp macro="">
      <xdr:nvCxnSpPr>
        <xdr:cNvPr id="593" name="直線コネクタ 592">
          <a:extLst>
            <a:ext uri="{FF2B5EF4-FFF2-40B4-BE49-F238E27FC236}">
              <a16:creationId xmlns:a16="http://schemas.microsoft.com/office/drawing/2014/main" id="{37E5CB6B-CF64-4FEC-8BD4-938235CE9383}"/>
            </a:ext>
          </a:extLst>
        </xdr:cNvPr>
        <xdr:cNvCxnSpPr/>
      </xdr:nvCxnSpPr>
      <xdr:spPr>
        <a:xfrm flipV="1">
          <a:off x="17602200" y="6143806"/>
          <a:ext cx="790575" cy="45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151130</xdr:rowOff>
    </xdr:from>
    <xdr:to>
      <xdr:col>98</xdr:col>
      <xdr:colOff>38100</xdr:colOff>
      <xdr:row>38</xdr:row>
      <xdr:rowOff>81280</xdr:rowOff>
    </xdr:to>
    <xdr:sp macro="" textlink="">
      <xdr:nvSpPr>
        <xdr:cNvPr id="594" name="楕円 593">
          <a:extLst>
            <a:ext uri="{FF2B5EF4-FFF2-40B4-BE49-F238E27FC236}">
              <a16:creationId xmlns:a16="http://schemas.microsoft.com/office/drawing/2014/main" id="{C10944AB-ADAD-4448-A2B1-BA9CC0635712}"/>
            </a:ext>
          </a:extLst>
        </xdr:cNvPr>
        <xdr:cNvSpPr/>
      </xdr:nvSpPr>
      <xdr:spPr>
        <a:xfrm>
          <a:off x="16754475" y="615188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23949</xdr:rowOff>
    </xdr:from>
    <xdr:to>
      <xdr:col>102</xdr:col>
      <xdr:colOff>114300</xdr:colOff>
      <xdr:row>38</xdr:row>
      <xdr:rowOff>30480</xdr:rowOff>
    </xdr:to>
    <xdr:cxnSp macro="">
      <xdr:nvCxnSpPr>
        <xdr:cNvPr id="595" name="直線コネクタ 594">
          <a:extLst>
            <a:ext uri="{FF2B5EF4-FFF2-40B4-BE49-F238E27FC236}">
              <a16:creationId xmlns:a16="http://schemas.microsoft.com/office/drawing/2014/main" id="{5790EAFC-55C5-4246-B901-16749125FC14}"/>
            </a:ext>
          </a:extLst>
        </xdr:cNvPr>
        <xdr:cNvCxnSpPr/>
      </xdr:nvCxnSpPr>
      <xdr:spPr>
        <a:xfrm flipV="1">
          <a:off x="16802100" y="6189799"/>
          <a:ext cx="800100" cy="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113228</xdr:rowOff>
    </xdr:from>
    <xdr:ext cx="469744" cy="259045"/>
    <xdr:sp macro="" textlink="">
      <xdr:nvSpPr>
        <xdr:cNvPr id="596" name="n_1aveValue【認定こども園・幼稚園・保育所】&#10;一人当たり面積">
          <a:extLst>
            <a:ext uri="{FF2B5EF4-FFF2-40B4-BE49-F238E27FC236}">
              <a16:creationId xmlns:a16="http://schemas.microsoft.com/office/drawing/2014/main" id="{0003B68B-AA3F-4BCA-BA9D-3B4083F66BE1}"/>
            </a:ext>
          </a:extLst>
        </xdr:cNvPr>
        <xdr:cNvSpPr txBox="1"/>
      </xdr:nvSpPr>
      <xdr:spPr>
        <a:xfrm>
          <a:off x="18983402" y="6437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109962</xdr:rowOff>
    </xdr:from>
    <xdr:ext cx="469744" cy="259045"/>
    <xdr:sp macro="" textlink="">
      <xdr:nvSpPr>
        <xdr:cNvPr id="597" name="n_2aveValue【認定こども園・幼稚園・保育所】&#10;一人当たり面積">
          <a:extLst>
            <a:ext uri="{FF2B5EF4-FFF2-40B4-BE49-F238E27FC236}">
              <a16:creationId xmlns:a16="http://schemas.microsoft.com/office/drawing/2014/main" id="{36100DE3-908D-4706-95D9-8AC7BA35EAF9}"/>
            </a:ext>
          </a:extLst>
        </xdr:cNvPr>
        <xdr:cNvSpPr txBox="1"/>
      </xdr:nvSpPr>
      <xdr:spPr>
        <a:xfrm>
          <a:off x="18183302" y="6431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106697</xdr:rowOff>
    </xdr:from>
    <xdr:ext cx="469744" cy="259045"/>
    <xdr:sp macro="" textlink="">
      <xdr:nvSpPr>
        <xdr:cNvPr id="598" name="n_3aveValue【認定こども園・幼稚園・保育所】&#10;一人当たり面積">
          <a:extLst>
            <a:ext uri="{FF2B5EF4-FFF2-40B4-BE49-F238E27FC236}">
              <a16:creationId xmlns:a16="http://schemas.microsoft.com/office/drawing/2014/main" id="{346490B7-DF1D-48EE-B53E-A27E2D1FCD1F}"/>
            </a:ext>
          </a:extLst>
        </xdr:cNvPr>
        <xdr:cNvSpPr txBox="1"/>
      </xdr:nvSpPr>
      <xdr:spPr>
        <a:xfrm>
          <a:off x="17383202" y="6428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13624</xdr:rowOff>
    </xdr:from>
    <xdr:ext cx="469744" cy="259045"/>
    <xdr:sp macro="" textlink="">
      <xdr:nvSpPr>
        <xdr:cNvPr id="599" name="n_4aveValue【認定こども園・幼稚園・保育所】&#10;一人当たり面積">
          <a:extLst>
            <a:ext uri="{FF2B5EF4-FFF2-40B4-BE49-F238E27FC236}">
              <a16:creationId xmlns:a16="http://schemas.microsoft.com/office/drawing/2014/main" id="{AB8E453A-E1BE-4925-9C28-2C4012C58867}"/>
            </a:ext>
          </a:extLst>
        </xdr:cNvPr>
        <xdr:cNvSpPr txBox="1"/>
      </xdr:nvSpPr>
      <xdr:spPr>
        <a:xfrm>
          <a:off x="16592627" y="6496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16164</xdr:rowOff>
    </xdr:from>
    <xdr:ext cx="469744" cy="259045"/>
    <xdr:sp macro="" textlink="">
      <xdr:nvSpPr>
        <xdr:cNvPr id="600" name="n_1mainValue【認定こども園・幼稚園・保育所】&#10;一人当たり面積">
          <a:extLst>
            <a:ext uri="{FF2B5EF4-FFF2-40B4-BE49-F238E27FC236}">
              <a16:creationId xmlns:a16="http://schemas.microsoft.com/office/drawing/2014/main" id="{88D4D28D-540C-454D-ACF1-5C468D90D04F}"/>
            </a:ext>
          </a:extLst>
        </xdr:cNvPr>
        <xdr:cNvSpPr txBox="1"/>
      </xdr:nvSpPr>
      <xdr:spPr>
        <a:xfrm>
          <a:off x="18983402" y="5854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35758</xdr:rowOff>
    </xdr:from>
    <xdr:ext cx="469744" cy="259045"/>
    <xdr:sp macro="" textlink="">
      <xdr:nvSpPr>
        <xdr:cNvPr id="601" name="n_2mainValue【認定こども園・幼稚園・保育所】&#10;一人当たり面積">
          <a:extLst>
            <a:ext uri="{FF2B5EF4-FFF2-40B4-BE49-F238E27FC236}">
              <a16:creationId xmlns:a16="http://schemas.microsoft.com/office/drawing/2014/main" id="{6CA730E9-9DD5-43C9-9596-7601013DAF0C}"/>
            </a:ext>
          </a:extLst>
        </xdr:cNvPr>
        <xdr:cNvSpPr txBox="1"/>
      </xdr:nvSpPr>
      <xdr:spPr>
        <a:xfrm>
          <a:off x="18183302" y="5874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91276</xdr:rowOff>
    </xdr:from>
    <xdr:ext cx="469744" cy="259045"/>
    <xdr:sp macro="" textlink="">
      <xdr:nvSpPr>
        <xdr:cNvPr id="602" name="n_3mainValue【認定こども園・幼稚園・保育所】&#10;一人当たり面積">
          <a:extLst>
            <a:ext uri="{FF2B5EF4-FFF2-40B4-BE49-F238E27FC236}">
              <a16:creationId xmlns:a16="http://schemas.microsoft.com/office/drawing/2014/main" id="{01431463-4E95-443E-BC79-0EA510003959}"/>
            </a:ext>
          </a:extLst>
        </xdr:cNvPr>
        <xdr:cNvSpPr txBox="1"/>
      </xdr:nvSpPr>
      <xdr:spPr>
        <a:xfrm>
          <a:off x="17383202" y="5926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97807</xdr:rowOff>
    </xdr:from>
    <xdr:ext cx="469744" cy="259045"/>
    <xdr:sp macro="" textlink="">
      <xdr:nvSpPr>
        <xdr:cNvPr id="603" name="n_4mainValue【認定こども園・幼稚園・保育所】&#10;一人当たり面積">
          <a:extLst>
            <a:ext uri="{FF2B5EF4-FFF2-40B4-BE49-F238E27FC236}">
              <a16:creationId xmlns:a16="http://schemas.microsoft.com/office/drawing/2014/main" id="{93FC17AE-5F55-4C34-BF04-A73C6298CFAD}"/>
            </a:ext>
          </a:extLst>
        </xdr:cNvPr>
        <xdr:cNvSpPr txBox="1"/>
      </xdr:nvSpPr>
      <xdr:spPr>
        <a:xfrm>
          <a:off x="16592627" y="593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C3016EC4-B615-44E2-A661-5BDBCEFEB8CA}"/>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90D12171-9927-4EAB-A91F-4147AB8BAE89}"/>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A4F89A62-6DA7-4AB8-BC0F-6BCCF1A421D4}"/>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8506B8CC-34A2-4E39-8014-82AB3744171C}"/>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0C7F440C-469E-4E03-B11C-EA9395436A45}"/>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88F23226-563C-4890-BEE7-5706D8235037}"/>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726CA2EB-5478-4A3D-AD90-C28072F2FA85}"/>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9C4973F0-BFDF-4F59-BAA5-261EA2115A95}"/>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D8FB9F29-2BD6-43EC-BDB2-A5CF6DA6ECE7}"/>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CBD8ADE0-6E6D-4843-8404-C40B37462F85}"/>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0BB82B89-84CC-4BE5-A1B1-06CD11F8D7DE}"/>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5" name="直線コネクタ 614">
          <a:extLst>
            <a:ext uri="{FF2B5EF4-FFF2-40B4-BE49-F238E27FC236}">
              <a16:creationId xmlns:a16="http://schemas.microsoft.com/office/drawing/2014/main" id="{EFC7A766-236D-4EA6-9659-7AF5CB5CF329}"/>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6" name="テキスト ボックス 615">
          <a:extLst>
            <a:ext uri="{FF2B5EF4-FFF2-40B4-BE49-F238E27FC236}">
              <a16:creationId xmlns:a16="http://schemas.microsoft.com/office/drawing/2014/main" id="{8706E7FB-4FF4-4D0E-A805-A20F4434F34F}"/>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7" name="直線コネクタ 616">
          <a:extLst>
            <a:ext uri="{FF2B5EF4-FFF2-40B4-BE49-F238E27FC236}">
              <a16:creationId xmlns:a16="http://schemas.microsoft.com/office/drawing/2014/main" id="{3D6A6305-50C0-45DB-BDA6-DB82923FBEA7}"/>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8" name="テキスト ボックス 617">
          <a:extLst>
            <a:ext uri="{FF2B5EF4-FFF2-40B4-BE49-F238E27FC236}">
              <a16:creationId xmlns:a16="http://schemas.microsoft.com/office/drawing/2014/main" id="{03AFE35A-2410-46DE-815E-4E99EC53885C}"/>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9" name="直線コネクタ 618">
          <a:extLst>
            <a:ext uri="{FF2B5EF4-FFF2-40B4-BE49-F238E27FC236}">
              <a16:creationId xmlns:a16="http://schemas.microsoft.com/office/drawing/2014/main" id="{3D8C54C6-99B4-4B8F-A165-B9FF855361CA}"/>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0" name="テキスト ボックス 619">
          <a:extLst>
            <a:ext uri="{FF2B5EF4-FFF2-40B4-BE49-F238E27FC236}">
              <a16:creationId xmlns:a16="http://schemas.microsoft.com/office/drawing/2014/main" id="{E827F66D-F749-498A-B68F-F13AA3F7BC09}"/>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1" name="直線コネクタ 620">
          <a:extLst>
            <a:ext uri="{FF2B5EF4-FFF2-40B4-BE49-F238E27FC236}">
              <a16:creationId xmlns:a16="http://schemas.microsoft.com/office/drawing/2014/main" id="{AA248B87-E240-4A22-B712-9CA62BE0CA2B}"/>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2" name="テキスト ボックス 621">
          <a:extLst>
            <a:ext uri="{FF2B5EF4-FFF2-40B4-BE49-F238E27FC236}">
              <a16:creationId xmlns:a16="http://schemas.microsoft.com/office/drawing/2014/main" id="{0DCD2D82-D90B-4E4B-A2BC-4860D259B888}"/>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3" name="直線コネクタ 622">
          <a:extLst>
            <a:ext uri="{FF2B5EF4-FFF2-40B4-BE49-F238E27FC236}">
              <a16:creationId xmlns:a16="http://schemas.microsoft.com/office/drawing/2014/main" id="{34040479-7E27-4627-91F3-37180DC2A5A2}"/>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4" name="テキスト ボックス 623">
          <a:extLst>
            <a:ext uri="{FF2B5EF4-FFF2-40B4-BE49-F238E27FC236}">
              <a16:creationId xmlns:a16="http://schemas.microsoft.com/office/drawing/2014/main" id="{975648DA-5C97-4CA8-A23D-F90467AAF8E2}"/>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5" name="直線コネクタ 624">
          <a:extLst>
            <a:ext uri="{FF2B5EF4-FFF2-40B4-BE49-F238E27FC236}">
              <a16:creationId xmlns:a16="http://schemas.microsoft.com/office/drawing/2014/main" id="{96CF64E5-A1A6-4ED6-A679-A685D94937C3}"/>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6" name="テキスト ボックス 625">
          <a:extLst>
            <a:ext uri="{FF2B5EF4-FFF2-40B4-BE49-F238E27FC236}">
              <a16:creationId xmlns:a16="http://schemas.microsoft.com/office/drawing/2014/main" id="{5BA81F66-731C-4A95-9992-3535B7BE4191}"/>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7" name="【学校施設】&#10;有形固定資産減価償却率グラフ枠">
          <a:extLst>
            <a:ext uri="{FF2B5EF4-FFF2-40B4-BE49-F238E27FC236}">
              <a16:creationId xmlns:a16="http://schemas.microsoft.com/office/drawing/2014/main" id="{8F42DD8A-0AE6-4B8A-AF2C-3812D393D83E}"/>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144780</xdr:rowOff>
    </xdr:from>
    <xdr:to>
      <xdr:col>85</xdr:col>
      <xdr:colOff>126364</xdr:colOff>
      <xdr:row>63</xdr:row>
      <xdr:rowOff>57150</xdr:rowOff>
    </xdr:to>
    <xdr:cxnSp macro="">
      <xdr:nvCxnSpPr>
        <xdr:cNvPr id="628" name="直線コネクタ 627">
          <a:extLst>
            <a:ext uri="{FF2B5EF4-FFF2-40B4-BE49-F238E27FC236}">
              <a16:creationId xmlns:a16="http://schemas.microsoft.com/office/drawing/2014/main" id="{5EED5755-E153-4DB7-80AE-2FD4D8327EE4}"/>
            </a:ext>
          </a:extLst>
        </xdr:cNvPr>
        <xdr:cNvCxnSpPr/>
      </xdr:nvCxnSpPr>
      <xdr:spPr>
        <a:xfrm flipV="1">
          <a:off x="14696439" y="9218930"/>
          <a:ext cx="0" cy="1049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60977</xdr:rowOff>
    </xdr:from>
    <xdr:ext cx="405111" cy="259045"/>
    <xdr:sp macro="" textlink="">
      <xdr:nvSpPr>
        <xdr:cNvPr id="629" name="【学校施設】&#10;有形固定資産減価償却率最小値テキスト">
          <a:extLst>
            <a:ext uri="{FF2B5EF4-FFF2-40B4-BE49-F238E27FC236}">
              <a16:creationId xmlns:a16="http://schemas.microsoft.com/office/drawing/2014/main" id="{35F385B6-D87A-47DD-A467-BB8825C51810}"/>
            </a:ext>
          </a:extLst>
        </xdr:cNvPr>
        <xdr:cNvSpPr txBox="1"/>
      </xdr:nvSpPr>
      <xdr:spPr>
        <a:xfrm>
          <a:off x="14735175" y="10274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57150</xdr:rowOff>
    </xdr:from>
    <xdr:to>
      <xdr:col>86</xdr:col>
      <xdr:colOff>25400</xdr:colOff>
      <xdr:row>63</xdr:row>
      <xdr:rowOff>57150</xdr:rowOff>
    </xdr:to>
    <xdr:cxnSp macro="">
      <xdr:nvCxnSpPr>
        <xdr:cNvPr id="630" name="直線コネクタ 629">
          <a:extLst>
            <a:ext uri="{FF2B5EF4-FFF2-40B4-BE49-F238E27FC236}">
              <a16:creationId xmlns:a16="http://schemas.microsoft.com/office/drawing/2014/main" id="{4E4A26D4-CF64-406D-956A-D40698A90AA3}"/>
            </a:ext>
          </a:extLst>
        </xdr:cNvPr>
        <xdr:cNvCxnSpPr/>
      </xdr:nvCxnSpPr>
      <xdr:spPr>
        <a:xfrm>
          <a:off x="14611350" y="102679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91457</xdr:rowOff>
    </xdr:from>
    <xdr:ext cx="405111" cy="259045"/>
    <xdr:sp macro="" textlink="">
      <xdr:nvSpPr>
        <xdr:cNvPr id="631" name="【学校施設】&#10;有形固定資産減価償却率最大値テキスト">
          <a:extLst>
            <a:ext uri="{FF2B5EF4-FFF2-40B4-BE49-F238E27FC236}">
              <a16:creationId xmlns:a16="http://schemas.microsoft.com/office/drawing/2014/main" id="{8A0D04C8-6BC8-4CC2-870A-9384B179F2BA}"/>
            </a:ext>
          </a:extLst>
        </xdr:cNvPr>
        <xdr:cNvSpPr txBox="1"/>
      </xdr:nvSpPr>
      <xdr:spPr>
        <a:xfrm>
          <a:off x="14735175" y="900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144780</xdr:rowOff>
    </xdr:from>
    <xdr:to>
      <xdr:col>86</xdr:col>
      <xdr:colOff>25400</xdr:colOff>
      <xdr:row>56</xdr:row>
      <xdr:rowOff>144780</xdr:rowOff>
    </xdr:to>
    <xdr:cxnSp macro="">
      <xdr:nvCxnSpPr>
        <xdr:cNvPr id="632" name="直線コネクタ 631">
          <a:extLst>
            <a:ext uri="{FF2B5EF4-FFF2-40B4-BE49-F238E27FC236}">
              <a16:creationId xmlns:a16="http://schemas.microsoft.com/office/drawing/2014/main" id="{07650E7D-9F67-4BF0-B739-2FB0B508D75B}"/>
            </a:ext>
          </a:extLst>
        </xdr:cNvPr>
        <xdr:cNvCxnSpPr/>
      </xdr:nvCxnSpPr>
      <xdr:spPr>
        <a:xfrm>
          <a:off x="14611350" y="92189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23512</xdr:rowOff>
    </xdr:from>
    <xdr:ext cx="405111" cy="259045"/>
    <xdr:sp macro="" textlink="">
      <xdr:nvSpPr>
        <xdr:cNvPr id="633" name="【学校施設】&#10;有形固定資産減価償却率平均値テキスト">
          <a:extLst>
            <a:ext uri="{FF2B5EF4-FFF2-40B4-BE49-F238E27FC236}">
              <a16:creationId xmlns:a16="http://schemas.microsoft.com/office/drawing/2014/main" id="{975A637C-D00A-4935-99D6-D75AF4EF682C}"/>
            </a:ext>
          </a:extLst>
        </xdr:cNvPr>
        <xdr:cNvSpPr txBox="1"/>
      </xdr:nvSpPr>
      <xdr:spPr>
        <a:xfrm>
          <a:off x="14735175" y="95897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635</xdr:rowOff>
    </xdr:from>
    <xdr:to>
      <xdr:col>85</xdr:col>
      <xdr:colOff>177800</xdr:colOff>
      <xdr:row>60</xdr:row>
      <xdr:rowOff>102235</xdr:rowOff>
    </xdr:to>
    <xdr:sp macro="" textlink="">
      <xdr:nvSpPr>
        <xdr:cNvPr id="634" name="フローチャート: 判断 633">
          <a:extLst>
            <a:ext uri="{FF2B5EF4-FFF2-40B4-BE49-F238E27FC236}">
              <a16:creationId xmlns:a16="http://schemas.microsoft.com/office/drawing/2014/main" id="{A7CE6A1A-20BD-4409-8F06-71E3E728EB32}"/>
            </a:ext>
          </a:extLst>
        </xdr:cNvPr>
        <xdr:cNvSpPr/>
      </xdr:nvSpPr>
      <xdr:spPr>
        <a:xfrm>
          <a:off x="14649450" y="972566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162560</xdr:rowOff>
    </xdr:from>
    <xdr:to>
      <xdr:col>81</xdr:col>
      <xdr:colOff>101600</xdr:colOff>
      <xdr:row>60</xdr:row>
      <xdr:rowOff>92710</xdr:rowOff>
    </xdr:to>
    <xdr:sp macro="" textlink="">
      <xdr:nvSpPr>
        <xdr:cNvPr id="635" name="フローチャート: 判断 634">
          <a:extLst>
            <a:ext uri="{FF2B5EF4-FFF2-40B4-BE49-F238E27FC236}">
              <a16:creationId xmlns:a16="http://schemas.microsoft.com/office/drawing/2014/main" id="{8C8D3088-6A74-4379-AF55-A339B5D97EFE}"/>
            </a:ext>
          </a:extLst>
        </xdr:cNvPr>
        <xdr:cNvSpPr/>
      </xdr:nvSpPr>
      <xdr:spPr>
        <a:xfrm>
          <a:off x="13887450" y="972248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143510</xdr:rowOff>
    </xdr:from>
    <xdr:to>
      <xdr:col>76</xdr:col>
      <xdr:colOff>165100</xdr:colOff>
      <xdr:row>60</xdr:row>
      <xdr:rowOff>73660</xdr:rowOff>
    </xdr:to>
    <xdr:sp macro="" textlink="">
      <xdr:nvSpPr>
        <xdr:cNvPr id="636" name="フローチャート: 判断 635">
          <a:extLst>
            <a:ext uri="{FF2B5EF4-FFF2-40B4-BE49-F238E27FC236}">
              <a16:creationId xmlns:a16="http://schemas.microsoft.com/office/drawing/2014/main" id="{99B2F90A-84B0-469F-9982-13380F6E5FCE}"/>
            </a:ext>
          </a:extLst>
        </xdr:cNvPr>
        <xdr:cNvSpPr/>
      </xdr:nvSpPr>
      <xdr:spPr>
        <a:xfrm>
          <a:off x="13096875" y="97034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128270</xdr:rowOff>
    </xdr:from>
    <xdr:to>
      <xdr:col>72</xdr:col>
      <xdr:colOff>38100</xdr:colOff>
      <xdr:row>60</xdr:row>
      <xdr:rowOff>58420</xdr:rowOff>
    </xdr:to>
    <xdr:sp macro="" textlink="">
      <xdr:nvSpPr>
        <xdr:cNvPr id="637" name="フローチャート: 判断 636">
          <a:extLst>
            <a:ext uri="{FF2B5EF4-FFF2-40B4-BE49-F238E27FC236}">
              <a16:creationId xmlns:a16="http://schemas.microsoft.com/office/drawing/2014/main" id="{591F0816-D6CC-49CC-9157-A4E26355287F}"/>
            </a:ext>
          </a:extLst>
        </xdr:cNvPr>
        <xdr:cNvSpPr/>
      </xdr:nvSpPr>
      <xdr:spPr>
        <a:xfrm>
          <a:off x="12296775" y="968819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105410</xdr:rowOff>
    </xdr:from>
    <xdr:to>
      <xdr:col>67</xdr:col>
      <xdr:colOff>101600</xdr:colOff>
      <xdr:row>60</xdr:row>
      <xdr:rowOff>35560</xdr:rowOff>
    </xdr:to>
    <xdr:sp macro="" textlink="">
      <xdr:nvSpPr>
        <xdr:cNvPr id="638" name="フローチャート: 判断 637">
          <a:extLst>
            <a:ext uri="{FF2B5EF4-FFF2-40B4-BE49-F238E27FC236}">
              <a16:creationId xmlns:a16="http://schemas.microsoft.com/office/drawing/2014/main" id="{8CFFCE74-2971-4067-8A1F-9A1F8C1E5A74}"/>
            </a:ext>
          </a:extLst>
        </xdr:cNvPr>
        <xdr:cNvSpPr/>
      </xdr:nvSpPr>
      <xdr:spPr>
        <a:xfrm>
          <a:off x="11487150" y="96653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A391CD6F-F9E7-4E14-B1C8-2548DAEF02F9}"/>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FAC9F606-F805-4CB6-808D-01F702D6F973}"/>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1F6913B9-8C07-4181-B215-07AA9D2884F0}"/>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7D140DE3-BCE9-43AA-87A7-5707945660DE}"/>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ECDD25D4-B5BA-4C65-86E0-57FB44E1ADCF}"/>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21590</xdr:rowOff>
    </xdr:from>
    <xdr:to>
      <xdr:col>85</xdr:col>
      <xdr:colOff>177800</xdr:colOff>
      <xdr:row>60</xdr:row>
      <xdr:rowOff>123190</xdr:rowOff>
    </xdr:to>
    <xdr:sp macro="" textlink="">
      <xdr:nvSpPr>
        <xdr:cNvPr id="644" name="楕円 643">
          <a:extLst>
            <a:ext uri="{FF2B5EF4-FFF2-40B4-BE49-F238E27FC236}">
              <a16:creationId xmlns:a16="http://schemas.microsoft.com/office/drawing/2014/main" id="{5A79AFDF-EFCF-4FE3-AAE0-B6249669A6E1}"/>
            </a:ext>
          </a:extLst>
        </xdr:cNvPr>
        <xdr:cNvSpPr/>
      </xdr:nvSpPr>
      <xdr:spPr>
        <a:xfrm>
          <a:off x="14649450" y="974661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17</xdr:rowOff>
    </xdr:from>
    <xdr:ext cx="405111" cy="259045"/>
    <xdr:sp macro="" textlink="">
      <xdr:nvSpPr>
        <xdr:cNvPr id="645" name="【学校施設】&#10;有形固定資産減価償却率該当値テキスト">
          <a:extLst>
            <a:ext uri="{FF2B5EF4-FFF2-40B4-BE49-F238E27FC236}">
              <a16:creationId xmlns:a16="http://schemas.microsoft.com/office/drawing/2014/main" id="{272AC2A7-D83E-4E3D-A44D-E4AA63B45CA4}"/>
            </a:ext>
          </a:extLst>
        </xdr:cNvPr>
        <xdr:cNvSpPr txBox="1"/>
      </xdr:nvSpPr>
      <xdr:spPr>
        <a:xfrm>
          <a:off x="14735175" y="9725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156845</xdr:rowOff>
    </xdr:from>
    <xdr:to>
      <xdr:col>81</xdr:col>
      <xdr:colOff>101600</xdr:colOff>
      <xdr:row>60</xdr:row>
      <xdr:rowOff>86995</xdr:rowOff>
    </xdr:to>
    <xdr:sp macro="" textlink="">
      <xdr:nvSpPr>
        <xdr:cNvPr id="646" name="楕円 645">
          <a:extLst>
            <a:ext uri="{FF2B5EF4-FFF2-40B4-BE49-F238E27FC236}">
              <a16:creationId xmlns:a16="http://schemas.microsoft.com/office/drawing/2014/main" id="{522012C8-1F32-4680-9B5D-C66B4BD88737}"/>
            </a:ext>
          </a:extLst>
        </xdr:cNvPr>
        <xdr:cNvSpPr/>
      </xdr:nvSpPr>
      <xdr:spPr>
        <a:xfrm>
          <a:off x="13887450" y="972312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36195</xdr:rowOff>
    </xdr:from>
    <xdr:to>
      <xdr:col>85</xdr:col>
      <xdr:colOff>127000</xdr:colOff>
      <xdr:row>60</xdr:row>
      <xdr:rowOff>72390</xdr:rowOff>
    </xdr:to>
    <xdr:cxnSp macro="">
      <xdr:nvCxnSpPr>
        <xdr:cNvPr id="647" name="直線コネクタ 646">
          <a:extLst>
            <a:ext uri="{FF2B5EF4-FFF2-40B4-BE49-F238E27FC236}">
              <a16:creationId xmlns:a16="http://schemas.microsoft.com/office/drawing/2014/main" id="{439101FF-7732-4D80-9B32-679AFFF3B05F}"/>
            </a:ext>
          </a:extLst>
        </xdr:cNvPr>
        <xdr:cNvCxnSpPr/>
      </xdr:nvCxnSpPr>
      <xdr:spPr>
        <a:xfrm>
          <a:off x="13935075" y="9761220"/>
          <a:ext cx="762000" cy="33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118745</xdr:rowOff>
    </xdr:from>
    <xdr:to>
      <xdr:col>76</xdr:col>
      <xdr:colOff>165100</xdr:colOff>
      <xdr:row>60</xdr:row>
      <xdr:rowOff>48895</xdr:rowOff>
    </xdr:to>
    <xdr:sp macro="" textlink="">
      <xdr:nvSpPr>
        <xdr:cNvPr id="648" name="楕円 647">
          <a:extLst>
            <a:ext uri="{FF2B5EF4-FFF2-40B4-BE49-F238E27FC236}">
              <a16:creationId xmlns:a16="http://schemas.microsoft.com/office/drawing/2014/main" id="{A583B7C8-3793-49A2-9293-BF9CFDA25A7C}"/>
            </a:ext>
          </a:extLst>
        </xdr:cNvPr>
        <xdr:cNvSpPr/>
      </xdr:nvSpPr>
      <xdr:spPr>
        <a:xfrm>
          <a:off x="13096875" y="968502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169545</xdr:rowOff>
    </xdr:from>
    <xdr:to>
      <xdr:col>81</xdr:col>
      <xdr:colOff>50800</xdr:colOff>
      <xdr:row>60</xdr:row>
      <xdr:rowOff>36195</xdr:rowOff>
    </xdr:to>
    <xdr:cxnSp macro="">
      <xdr:nvCxnSpPr>
        <xdr:cNvPr id="649" name="直線コネクタ 648">
          <a:extLst>
            <a:ext uri="{FF2B5EF4-FFF2-40B4-BE49-F238E27FC236}">
              <a16:creationId xmlns:a16="http://schemas.microsoft.com/office/drawing/2014/main" id="{F784B45B-59A3-4D8F-B08F-252FA5BE0049}"/>
            </a:ext>
          </a:extLst>
        </xdr:cNvPr>
        <xdr:cNvCxnSpPr/>
      </xdr:nvCxnSpPr>
      <xdr:spPr>
        <a:xfrm>
          <a:off x="13144500" y="9723120"/>
          <a:ext cx="7905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80645</xdr:rowOff>
    </xdr:from>
    <xdr:to>
      <xdr:col>72</xdr:col>
      <xdr:colOff>38100</xdr:colOff>
      <xdr:row>60</xdr:row>
      <xdr:rowOff>10795</xdr:rowOff>
    </xdr:to>
    <xdr:sp macro="" textlink="">
      <xdr:nvSpPr>
        <xdr:cNvPr id="650" name="楕円 649">
          <a:extLst>
            <a:ext uri="{FF2B5EF4-FFF2-40B4-BE49-F238E27FC236}">
              <a16:creationId xmlns:a16="http://schemas.microsoft.com/office/drawing/2014/main" id="{A6410C6E-2878-41DC-8529-5086C0A04156}"/>
            </a:ext>
          </a:extLst>
        </xdr:cNvPr>
        <xdr:cNvSpPr/>
      </xdr:nvSpPr>
      <xdr:spPr>
        <a:xfrm>
          <a:off x="12296775" y="964692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131445</xdr:rowOff>
    </xdr:from>
    <xdr:to>
      <xdr:col>76</xdr:col>
      <xdr:colOff>114300</xdr:colOff>
      <xdr:row>59</xdr:row>
      <xdr:rowOff>169545</xdr:rowOff>
    </xdr:to>
    <xdr:cxnSp macro="">
      <xdr:nvCxnSpPr>
        <xdr:cNvPr id="651" name="直線コネクタ 650">
          <a:extLst>
            <a:ext uri="{FF2B5EF4-FFF2-40B4-BE49-F238E27FC236}">
              <a16:creationId xmlns:a16="http://schemas.microsoft.com/office/drawing/2014/main" id="{0DFEE477-6291-4E85-8110-C35EFD4E1BFA}"/>
            </a:ext>
          </a:extLst>
        </xdr:cNvPr>
        <xdr:cNvCxnSpPr/>
      </xdr:nvCxnSpPr>
      <xdr:spPr>
        <a:xfrm>
          <a:off x="12344400" y="9694545"/>
          <a:ext cx="8001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46355</xdr:rowOff>
    </xdr:from>
    <xdr:to>
      <xdr:col>67</xdr:col>
      <xdr:colOff>101600</xdr:colOff>
      <xdr:row>59</xdr:row>
      <xdr:rowOff>147955</xdr:rowOff>
    </xdr:to>
    <xdr:sp macro="" textlink="">
      <xdr:nvSpPr>
        <xdr:cNvPr id="652" name="楕円 651">
          <a:extLst>
            <a:ext uri="{FF2B5EF4-FFF2-40B4-BE49-F238E27FC236}">
              <a16:creationId xmlns:a16="http://schemas.microsoft.com/office/drawing/2014/main" id="{3F957F38-21ED-4C77-A324-866C67C5D75A}"/>
            </a:ext>
          </a:extLst>
        </xdr:cNvPr>
        <xdr:cNvSpPr/>
      </xdr:nvSpPr>
      <xdr:spPr>
        <a:xfrm>
          <a:off x="11487150" y="96126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97155</xdr:rowOff>
    </xdr:from>
    <xdr:to>
      <xdr:col>71</xdr:col>
      <xdr:colOff>177800</xdr:colOff>
      <xdr:row>59</xdr:row>
      <xdr:rowOff>131445</xdr:rowOff>
    </xdr:to>
    <xdr:cxnSp macro="">
      <xdr:nvCxnSpPr>
        <xdr:cNvPr id="653" name="直線コネクタ 652">
          <a:extLst>
            <a:ext uri="{FF2B5EF4-FFF2-40B4-BE49-F238E27FC236}">
              <a16:creationId xmlns:a16="http://schemas.microsoft.com/office/drawing/2014/main" id="{4DF85154-035B-4560-86FD-B16040ED5733}"/>
            </a:ext>
          </a:extLst>
        </xdr:cNvPr>
        <xdr:cNvCxnSpPr/>
      </xdr:nvCxnSpPr>
      <xdr:spPr>
        <a:xfrm>
          <a:off x="11534775" y="9660255"/>
          <a:ext cx="809625"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83837</xdr:rowOff>
    </xdr:from>
    <xdr:ext cx="405111" cy="259045"/>
    <xdr:sp macro="" textlink="">
      <xdr:nvSpPr>
        <xdr:cNvPr id="654" name="n_1aveValue【学校施設】&#10;有形固定資産減価償却率">
          <a:extLst>
            <a:ext uri="{FF2B5EF4-FFF2-40B4-BE49-F238E27FC236}">
              <a16:creationId xmlns:a16="http://schemas.microsoft.com/office/drawing/2014/main" id="{86C75433-A295-4D56-8E9E-75D768A44631}"/>
            </a:ext>
          </a:extLst>
        </xdr:cNvPr>
        <xdr:cNvSpPr txBox="1"/>
      </xdr:nvSpPr>
      <xdr:spPr>
        <a:xfrm>
          <a:off x="13745219" y="9812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64787</xdr:rowOff>
    </xdr:from>
    <xdr:ext cx="405111" cy="259045"/>
    <xdr:sp macro="" textlink="">
      <xdr:nvSpPr>
        <xdr:cNvPr id="655" name="n_2aveValue【学校施設】&#10;有形固定資産減価償却率">
          <a:extLst>
            <a:ext uri="{FF2B5EF4-FFF2-40B4-BE49-F238E27FC236}">
              <a16:creationId xmlns:a16="http://schemas.microsoft.com/office/drawing/2014/main" id="{EFBB4BA5-70A5-4EF6-8FD0-3BFE31BAD247}"/>
            </a:ext>
          </a:extLst>
        </xdr:cNvPr>
        <xdr:cNvSpPr txBox="1"/>
      </xdr:nvSpPr>
      <xdr:spPr>
        <a:xfrm>
          <a:off x="12964169" y="9792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49547</xdr:rowOff>
    </xdr:from>
    <xdr:ext cx="405111" cy="259045"/>
    <xdr:sp macro="" textlink="">
      <xdr:nvSpPr>
        <xdr:cNvPr id="656" name="n_3aveValue【学校施設】&#10;有形固定資産減価償却率">
          <a:extLst>
            <a:ext uri="{FF2B5EF4-FFF2-40B4-BE49-F238E27FC236}">
              <a16:creationId xmlns:a16="http://schemas.microsoft.com/office/drawing/2014/main" id="{6D8A9B1C-81BD-46CA-99C0-668F3EDEBFE8}"/>
            </a:ext>
          </a:extLst>
        </xdr:cNvPr>
        <xdr:cNvSpPr txBox="1"/>
      </xdr:nvSpPr>
      <xdr:spPr>
        <a:xfrm>
          <a:off x="12164069" y="977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26687</xdr:rowOff>
    </xdr:from>
    <xdr:ext cx="405111" cy="259045"/>
    <xdr:sp macro="" textlink="">
      <xdr:nvSpPr>
        <xdr:cNvPr id="657" name="n_4aveValue【学校施設】&#10;有形固定資産減価償却率">
          <a:extLst>
            <a:ext uri="{FF2B5EF4-FFF2-40B4-BE49-F238E27FC236}">
              <a16:creationId xmlns:a16="http://schemas.microsoft.com/office/drawing/2014/main" id="{6358954B-D61F-4E8F-8078-847795D1A08F}"/>
            </a:ext>
          </a:extLst>
        </xdr:cNvPr>
        <xdr:cNvSpPr txBox="1"/>
      </xdr:nvSpPr>
      <xdr:spPr>
        <a:xfrm>
          <a:off x="11354444" y="9754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103522</xdr:rowOff>
    </xdr:from>
    <xdr:ext cx="405111" cy="259045"/>
    <xdr:sp macro="" textlink="">
      <xdr:nvSpPr>
        <xdr:cNvPr id="658" name="n_1mainValue【学校施設】&#10;有形固定資産減価償却率">
          <a:extLst>
            <a:ext uri="{FF2B5EF4-FFF2-40B4-BE49-F238E27FC236}">
              <a16:creationId xmlns:a16="http://schemas.microsoft.com/office/drawing/2014/main" id="{B5E120A1-C8D6-427F-BFBD-2D48D4F9594D}"/>
            </a:ext>
          </a:extLst>
        </xdr:cNvPr>
        <xdr:cNvSpPr txBox="1"/>
      </xdr:nvSpPr>
      <xdr:spPr>
        <a:xfrm>
          <a:off x="13745219" y="9507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65422</xdr:rowOff>
    </xdr:from>
    <xdr:ext cx="405111" cy="259045"/>
    <xdr:sp macro="" textlink="">
      <xdr:nvSpPr>
        <xdr:cNvPr id="659" name="n_2mainValue【学校施設】&#10;有形固定資産減価償却率">
          <a:extLst>
            <a:ext uri="{FF2B5EF4-FFF2-40B4-BE49-F238E27FC236}">
              <a16:creationId xmlns:a16="http://schemas.microsoft.com/office/drawing/2014/main" id="{8C6AC25B-B9F4-4EA4-AE76-EE226E9E133A}"/>
            </a:ext>
          </a:extLst>
        </xdr:cNvPr>
        <xdr:cNvSpPr txBox="1"/>
      </xdr:nvSpPr>
      <xdr:spPr>
        <a:xfrm>
          <a:off x="12964169" y="9469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27322</xdr:rowOff>
    </xdr:from>
    <xdr:ext cx="405111" cy="259045"/>
    <xdr:sp macro="" textlink="">
      <xdr:nvSpPr>
        <xdr:cNvPr id="660" name="n_3mainValue【学校施設】&#10;有形固定資産減価償却率">
          <a:extLst>
            <a:ext uri="{FF2B5EF4-FFF2-40B4-BE49-F238E27FC236}">
              <a16:creationId xmlns:a16="http://schemas.microsoft.com/office/drawing/2014/main" id="{0D6728C7-DF3E-4AA5-B65B-B6C9692ED82C}"/>
            </a:ext>
          </a:extLst>
        </xdr:cNvPr>
        <xdr:cNvSpPr txBox="1"/>
      </xdr:nvSpPr>
      <xdr:spPr>
        <a:xfrm>
          <a:off x="12164069" y="9431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164482</xdr:rowOff>
    </xdr:from>
    <xdr:ext cx="405111" cy="259045"/>
    <xdr:sp macro="" textlink="">
      <xdr:nvSpPr>
        <xdr:cNvPr id="661" name="n_4mainValue【学校施設】&#10;有形固定資産減価償却率">
          <a:extLst>
            <a:ext uri="{FF2B5EF4-FFF2-40B4-BE49-F238E27FC236}">
              <a16:creationId xmlns:a16="http://schemas.microsoft.com/office/drawing/2014/main" id="{31CE9FF2-792A-4DD6-A351-BA1835EC4796}"/>
            </a:ext>
          </a:extLst>
        </xdr:cNvPr>
        <xdr:cNvSpPr txBox="1"/>
      </xdr:nvSpPr>
      <xdr:spPr>
        <a:xfrm>
          <a:off x="11354444" y="9400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2" name="正方形/長方形 661">
          <a:extLst>
            <a:ext uri="{FF2B5EF4-FFF2-40B4-BE49-F238E27FC236}">
              <a16:creationId xmlns:a16="http://schemas.microsoft.com/office/drawing/2014/main" id="{BD4C7481-0988-4365-9345-3268950FBAB0}"/>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3" name="正方形/長方形 662">
          <a:extLst>
            <a:ext uri="{FF2B5EF4-FFF2-40B4-BE49-F238E27FC236}">
              <a16:creationId xmlns:a16="http://schemas.microsoft.com/office/drawing/2014/main" id="{73DD7DC6-9DD4-46BB-A574-00C8A00DAB18}"/>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4" name="正方形/長方形 663">
          <a:extLst>
            <a:ext uri="{FF2B5EF4-FFF2-40B4-BE49-F238E27FC236}">
              <a16:creationId xmlns:a16="http://schemas.microsoft.com/office/drawing/2014/main" id="{65C21739-AB9A-4CE3-AE74-25F0CD740836}"/>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5" name="正方形/長方形 664">
          <a:extLst>
            <a:ext uri="{FF2B5EF4-FFF2-40B4-BE49-F238E27FC236}">
              <a16:creationId xmlns:a16="http://schemas.microsoft.com/office/drawing/2014/main" id="{62533B92-E5D3-4E77-A3C3-7D9FE4289940}"/>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6" name="正方形/長方形 665">
          <a:extLst>
            <a:ext uri="{FF2B5EF4-FFF2-40B4-BE49-F238E27FC236}">
              <a16:creationId xmlns:a16="http://schemas.microsoft.com/office/drawing/2014/main" id="{6E649F3A-21D7-40A2-A45F-3B3737D2260A}"/>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7" name="正方形/長方形 666">
          <a:extLst>
            <a:ext uri="{FF2B5EF4-FFF2-40B4-BE49-F238E27FC236}">
              <a16:creationId xmlns:a16="http://schemas.microsoft.com/office/drawing/2014/main" id="{5352EF86-3251-46EA-94F0-C1701394C2F7}"/>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8" name="正方形/長方形 667">
          <a:extLst>
            <a:ext uri="{FF2B5EF4-FFF2-40B4-BE49-F238E27FC236}">
              <a16:creationId xmlns:a16="http://schemas.microsoft.com/office/drawing/2014/main" id="{2FA63BF0-D74C-47EE-898B-5C7D88394504}"/>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9" name="正方形/長方形 668">
          <a:extLst>
            <a:ext uri="{FF2B5EF4-FFF2-40B4-BE49-F238E27FC236}">
              <a16:creationId xmlns:a16="http://schemas.microsoft.com/office/drawing/2014/main" id="{E521E3EC-69C2-46E4-8483-4302DB6DB5B2}"/>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0" name="テキスト ボックス 669">
          <a:extLst>
            <a:ext uri="{FF2B5EF4-FFF2-40B4-BE49-F238E27FC236}">
              <a16:creationId xmlns:a16="http://schemas.microsoft.com/office/drawing/2014/main" id="{1D1A0AC3-AEF2-4F8D-920C-048661A50FEF}"/>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1" name="直線コネクタ 670">
          <a:extLst>
            <a:ext uri="{FF2B5EF4-FFF2-40B4-BE49-F238E27FC236}">
              <a16:creationId xmlns:a16="http://schemas.microsoft.com/office/drawing/2014/main" id="{AC89A64D-9A57-465C-97EB-979B3661BB63}"/>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2" name="テキスト ボックス 671">
          <a:extLst>
            <a:ext uri="{FF2B5EF4-FFF2-40B4-BE49-F238E27FC236}">
              <a16:creationId xmlns:a16="http://schemas.microsoft.com/office/drawing/2014/main" id="{DC6AAB1A-0E4F-4904-9686-0FB277830B81}"/>
            </a:ext>
          </a:extLst>
        </xdr:cNvPr>
        <xdr:cNvSpPr txBox="1"/>
      </xdr:nvSpPr>
      <xdr:spPr>
        <a:xfrm>
          <a:off x="160523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73" name="直線コネクタ 672">
          <a:extLst>
            <a:ext uri="{FF2B5EF4-FFF2-40B4-BE49-F238E27FC236}">
              <a16:creationId xmlns:a16="http://schemas.microsoft.com/office/drawing/2014/main" id="{E955C253-C773-4ED5-A450-9DCBAC9097F7}"/>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4" name="テキスト ボックス 673">
          <a:extLst>
            <a:ext uri="{FF2B5EF4-FFF2-40B4-BE49-F238E27FC236}">
              <a16:creationId xmlns:a16="http://schemas.microsoft.com/office/drawing/2014/main" id="{89D01C3E-074F-467F-9B4F-852F6B7253BE}"/>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5" name="直線コネクタ 674">
          <a:extLst>
            <a:ext uri="{FF2B5EF4-FFF2-40B4-BE49-F238E27FC236}">
              <a16:creationId xmlns:a16="http://schemas.microsoft.com/office/drawing/2014/main" id="{AA615C6E-F10D-4B91-B317-0A8625555A1F}"/>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6" name="テキスト ボックス 675">
          <a:extLst>
            <a:ext uri="{FF2B5EF4-FFF2-40B4-BE49-F238E27FC236}">
              <a16:creationId xmlns:a16="http://schemas.microsoft.com/office/drawing/2014/main" id="{78DA2AE6-F08B-4769-B15C-FC324BBA0F22}"/>
            </a:ext>
          </a:extLst>
        </xdr:cNvPr>
        <xdr:cNvSpPr txBox="1"/>
      </xdr:nvSpPr>
      <xdr:spPr>
        <a:xfrm>
          <a:off x="16052346"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7" name="直線コネクタ 676">
          <a:extLst>
            <a:ext uri="{FF2B5EF4-FFF2-40B4-BE49-F238E27FC236}">
              <a16:creationId xmlns:a16="http://schemas.microsoft.com/office/drawing/2014/main" id="{D362116B-362F-4C3A-9B73-E2351D084A2C}"/>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8" name="テキスト ボックス 677">
          <a:extLst>
            <a:ext uri="{FF2B5EF4-FFF2-40B4-BE49-F238E27FC236}">
              <a16:creationId xmlns:a16="http://schemas.microsoft.com/office/drawing/2014/main" id="{6F7B9548-2D03-4BDD-A5D9-31002BBC47A4}"/>
            </a:ext>
          </a:extLst>
        </xdr:cNvPr>
        <xdr:cNvSpPr txBox="1"/>
      </xdr:nvSpPr>
      <xdr:spPr>
        <a:xfrm>
          <a:off x="16052346"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9" name="直線コネクタ 678">
          <a:extLst>
            <a:ext uri="{FF2B5EF4-FFF2-40B4-BE49-F238E27FC236}">
              <a16:creationId xmlns:a16="http://schemas.microsoft.com/office/drawing/2014/main" id="{7C3CE329-D69E-4766-9D09-65737460D064}"/>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0" name="テキスト ボックス 679">
          <a:extLst>
            <a:ext uri="{FF2B5EF4-FFF2-40B4-BE49-F238E27FC236}">
              <a16:creationId xmlns:a16="http://schemas.microsoft.com/office/drawing/2014/main" id="{50AB8837-B19B-4ECB-8E21-6D708E353EDC}"/>
            </a:ext>
          </a:extLst>
        </xdr:cNvPr>
        <xdr:cNvSpPr txBox="1"/>
      </xdr:nvSpPr>
      <xdr:spPr>
        <a:xfrm>
          <a:off x="16052346"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1" name="直線コネクタ 680">
          <a:extLst>
            <a:ext uri="{FF2B5EF4-FFF2-40B4-BE49-F238E27FC236}">
              <a16:creationId xmlns:a16="http://schemas.microsoft.com/office/drawing/2014/main" id="{07F13947-B260-4800-A42D-7DCFE08AF4F7}"/>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2" name="テキスト ボックス 681">
          <a:extLst>
            <a:ext uri="{FF2B5EF4-FFF2-40B4-BE49-F238E27FC236}">
              <a16:creationId xmlns:a16="http://schemas.microsoft.com/office/drawing/2014/main" id="{663FF169-17C9-4386-9A39-3644CFC39998}"/>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3" name="【学校施設】&#10;一人当たり面積グラフ枠">
          <a:extLst>
            <a:ext uri="{FF2B5EF4-FFF2-40B4-BE49-F238E27FC236}">
              <a16:creationId xmlns:a16="http://schemas.microsoft.com/office/drawing/2014/main" id="{6BD11BBD-BDED-4B88-9557-727F36ACF7DD}"/>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101956</xdr:rowOff>
    </xdr:from>
    <xdr:to>
      <xdr:col>116</xdr:col>
      <xdr:colOff>62864</xdr:colOff>
      <xdr:row>63</xdr:row>
      <xdr:rowOff>149047</xdr:rowOff>
    </xdr:to>
    <xdr:cxnSp macro="">
      <xdr:nvCxnSpPr>
        <xdr:cNvPr id="684" name="直線コネクタ 683">
          <a:extLst>
            <a:ext uri="{FF2B5EF4-FFF2-40B4-BE49-F238E27FC236}">
              <a16:creationId xmlns:a16="http://schemas.microsoft.com/office/drawing/2014/main" id="{F15E3C0C-8047-4CB7-8528-9858265B738D}"/>
            </a:ext>
          </a:extLst>
        </xdr:cNvPr>
        <xdr:cNvCxnSpPr/>
      </xdr:nvCxnSpPr>
      <xdr:spPr>
        <a:xfrm flipV="1">
          <a:off x="19954239" y="9182456"/>
          <a:ext cx="0" cy="11742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152874</xdr:rowOff>
    </xdr:from>
    <xdr:ext cx="469744" cy="259045"/>
    <xdr:sp macro="" textlink="">
      <xdr:nvSpPr>
        <xdr:cNvPr id="685" name="【学校施設】&#10;一人当たり面積最小値テキスト">
          <a:extLst>
            <a:ext uri="{FF2B5EF4-FFF2-40B4-BE49-F238E27FC236}">
              <a16:creationId xmlns:a16="http://schemas.microsoft.com/office/drawing/2014/main" id="{0378B720-08F1-4607-B538-4F355E84D2E5}"/>
            </a:ext>
          </a:extLst>
        </xdr:cNvPr>
        <xdr:cNvSpPr txBox="1"/>
      </xdr:nvSpPr>
      <xdr:spPr>
        <a:xfrm>
          <a:off x="19992975" y="10363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149047</xdr:rowOff>
    </xdr:from>
    <xdr:to>
      <xdr:col>116</xdr:col>
      <xdr:colOff>152400</xdr:colOff>
      <xdr:row>63</xdr:row>
      <xdr:rowOff>149047</xdr:rowOff>
    </xdr:to>
    <xdr:cxnSp macro="">
      <xdr:nvCxnSpPr>
        <xdr:cNvPr id="686" name="直線コネクタ 685">
          <a:extLst>
            <a:ext uri="{FF2B5EF4-FFF2-40B4-BE49-F238E27FC236}">
              <a16:creationId xmlns:a16="http://schemas.microsoft.com/office/drawing/2014/main" id="{847362B7-FD3B-4A5B-A52F-BE8E7B25172B}"/>
            </a:ext>
          </a:extLst>
        </xdr:cNvPr>
        <xdr:cNvCxnSpPr/>
      </xdr:nvCxnSpPr>
      <xdr:spPr>
        <a:xfrm>
          <a:off x="19878675" y="1035667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48633</xdr:rowOff>
    </xdr:from>
    <xdr:ext cx="469744" cy="259045"/>
    <xdr:sp macro="" textlink="">
      <xdr:nvSpPr>
        <xdr:cNvPr id="687" name="【学校施設】&#10;一人当たり面積最大値テキスト">
          <a:extLst>
            <a:ext uri="{FF2B5EF4-FFF2-40B4-BE49-F238E27FC236}">
              <a16:creationId xmlns:a16="http://schemas.microsoft.com/office/drawing/2014/main" id="{39CA8686-BB89-4F0A-8DB8-794F7D46915E}"/>
            </a:ext>
          </a:extLst>
        </xdr:cNvPr>
        <xdr:cNvSpPr txBox="1"/>
      </xdr:nvSpPr>
      <xdr:spPr>
        <a:xfrm>
          <a:off x="19992975" y="8960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101956</xdr:rowOff>
    </xdr:from>
    <xdr:to>
      <xdr:col>116</xdr:col>
      <xdr:colOff>152400</xdr:colOff>
      <xdr:row>56</xdr:row>
      <xdr:rowOff>101956</xdr:rowOff>
    </xdr:to>
    <xdr:cxnSp macro="">
      <xdr:nvCxnSpPr>
        <xdr:cNvPr id="688" name="直線コネクタ 687">
          <a:extLst>
            <a:ext uri="{FF2B5EF4-FFF2-40B4-BE49-F238E27FC236}">
              <a16:creationId xmlns:a16="http://schemas.microsoft.com/office/drawing/2014/main" id="{B7A25998-6C3D-4B10-93E5-91CFC7A70F7B}"/>
            </a:ext>
          </a:extLst>
        </xdr:cNvPr>
        <xdr:cNvCxnSpPr/>
      </xdr:nvCxnSpPr>
      <xdr:spPr>
        <a:xfrm>
          <a:off x="19878675" y="918245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110964</xdr:rowOff>
    </xdr:from>
    <xdr:ext cx="469744" cy="259045"/>
    <xdr:sp macro="" textlink="">
      <xdr:nvSpPr>
        <xdr:cNvPr id="689" name="【学校施設】&#10;一人当たり面積平均値テキスト">
          <a:extLst>
            <a:ext uri="{FF2B5EF4-FFF2-40B4-BE49-F238E27FC236}">
              <a16:creationId xmlns:a16="http://schemas.microsoft.com/office/drawing/2014/main" id="{02E45EE1-3233-4D57-832D-7C19972CC935}"/>
            </a:ext>
          </a:extLst>
        </xdr:cNvPr>
        <xdr:cNvSpPr txBox="1"/>
      </xdr:nvSpPr>
      <xdr:spPr>
        <a:xfrm>
          <a:off x="19992975" y="98328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132537</xdr:rowOff>
    </xdr:from>
    <xdr:to>
      <xdr:col>116</xdr:col>
      <xdr:colOff>114300</xdr:colOff>
      <xdr:row>61</xdr:row>
      <xdr:rowOff>62687</xdr:rowOff>
    </xdr:to>
    <xdr:sp macro="" textlink="">
      <xdr:nvSpPr>
        <xdr:cNvPr id="690" name="フローチャート: 判断 689">
          <a:extLst>
            <a:ext uri="{FF2B5EF4-FFF2-40B4-BE49-F238E27FC236}">
              <a16:creationId xmlns:a16="http://schemas.microsoft.com/office/drawing/2014/main" id="{4712D181-EEE2-46D0-874A-E7F86820A957}"/>
            </a:ext>
          </a:extLst>
        </xdr:cNvPr>
        <xdr:cNvSpPr/>
      </xdr:nvSpPr>
      <xdr:spPr>
        <a:xfrm>
          <a:off x="19897725" y="985756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150368</xdr:rowOff>
    </xdr:from>
    <xdr:to>
      <xdr:col>112</xdr:col>
      <xdr:colOff>38100</xdr:colOff>
      <xdr:row>61</xdr:row>
      <xdr:rowOff>80518</xdr:rowOff>
    </xdr:to>
    <xdr:sp macro="" textlink="">
      <xdr:nvSpPr>
        <xdr:cNvPr id="691" name="フローチャート: 判断 690">
          <a:extLst>
            <a:ext uri="{FF2B5EF4-FFF2-40B4-BE49-F238E27FC236}">
              <a16:creationId xmlns:a16="http://schemas.microsoft.com/office/drawing/2014/main" id="{089FECA6-37A3-4FB3-9AD1-AEA300247C05}"/>
            </a:ext>
          </a:extLst>
        </xdr:cNvPr>
        <xdr:cNvSpPr/>
      </xdr:nvSpPr>
      <xdr:spPr>
        <a:xfrm>
          <a:off x="19154775" y="987539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2692</xdr:rowOff>
    </xdr:from>
    <xdr:to>
      <xdr:col>107</xdr:col>
      <xdr:colOff>101600</xdr:colOff>
      <xdr:row>61</xdr:row>
      <xdr:rowOff>104292</xdr:rowOff>
    </xdr:to>
    <xdr:sp macro="" textlink="">
      <xdr:nvSpPr>
        <xdr:cNvPr id="692" name="フローチャート: 判断 691">
          <a:extLst>
            <a:ext uri="{FF2B5EF4-FFF2-40B4-BE49-F238E27FC236}">
              <a16:creationId xmlns:a16="http://schemas.microsoft.com/office/drawing/2014/main" id="{C21DBF31-1B5A-4241-8619-6C7CE2B045ED}"/>
            </a:ext>
          </a:extLst>
        </xdr:cNvPr>
        <xdr:cNvSpPr/>
      </xdr:nvSpPr>
      <xdr:spPr>
        <a:xfrm>
          <a:off x="18345150" y="988964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8179</xdr:rowOff>
    </xdr:from>
    <xdr:to>
      <xdr:col>102</xdr:col>
      <xdr:colOff>165100</xdr:colOff>
      <xdr:row>61</xdr:row>
      <xdr:rowOff>109779</xdr:rowOff>
    </xdr:to>
    <xdr:sp macro="" textlink="">
      <xdr:nvSpPr>
        <xdr:cNvPr id="693" name="フローチャート: 判断 692">
          <a:extLst>
            <a:ext uri="{FF2B5EF4-FFF2-40B4-BE49-F238E27FC236}">
              <a16:creationId xmlns:a16="http://schemas.microsoft.com/office/drawing/2014/main" id="{289E8D22-D315-4D48-9EAD-AD0334ABD6C6}"/>
            </a:ext>
          </a:extLst>
        </xdr:cNvPr>
        <xdr:cNvSpPr/>
      </xdr:nvSpPr>
      <xdr:spPr>
        <a:xfrm>
          <a:off x="17554575" y="989830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84074</xdr:rowOff>
    </xdr:from>
    <xdr:to>
      <xdr:col>98</xdr:col>
      <xdr:colOff>38100</xdr:colOff>
      <xdr:row>62</xdr:row>
      <xdr:rowOff>14224</xdr:rowOff>
    </xdr:to>
    <xdr:sp macro="" textlink="">
      <xdr:nvSpPr>
        <xdr:cNvPr id="694" name="フローチャート: 判断 693">
          <a:extLst>
            <a:ext uri="{FF2B5EF4-FFF2-40B4-BE49-F238E27FC236}">
              <a16:creationId xmlns:a16="http://schemas.microsoft.com/office/drawing/2014/main" id="{E44933D0-D683-4BC7-A404-130472A5713F}"/>
            </a:ext>
          </a:extLst>
        </xdr:cNvPr>
        <xdr:cNvSpPr/>
      </xdr:nvSpPr>
      <xdr:spPr>
        <a:xfrm>
          <a:off x="16754475" y="9974199"/>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3A710654-1CD9-49F4-80BD-51DF9E5AAE50}"/>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4DB6DA47-E186-4CBB-B4FE-8D10876C348B}"/>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928E81C1-70F4-433A-BCD5-C6AA55C8E62D}"/>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845506CE-FC73-4369-9C16-6512A281B93E}"/>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25D4160D-5A91-4382-B89C-FAE56EB2AC69}"/>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22809</xdr:rowOff>
    </xdr:from>
    <xdr:to>
      <xdr:col>116</xdr:col>
      <xdr:colOff>114300</xdr:colOff>
      <xdr:row>60</xdr:row>
      <xdr:rowOff>124409</xdr:rowOff>
    </xdr:to>
    <xdr:sp macro="" textlink="">
      <xdr:nvSpPr>
        <xdr:cNvPr id="700" name="楕円 699">
          <a:extLst>
            <a:ext uri="{FF2B5EF4-FFF2-40B4-BE49-F238E27FC236}">
              <a16:creationId xmlns:a16="http://schemas.microsoft.com/office/drawing/2014/main" id="{AF15E125-E41F-4479-A596-65B74751C410}"/>
            </a:ext>
          </a:extLst>
        </xdr:cNvPr>
        <xdr:cNvSpPr/>
      </xdr:nvSpPr>
      <xdr:spPr>
        <a:xfrm>
          <a:off x="19897725" y="975100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45686</xdr:rowOff>
    </xdr:from>
    <xdr:ext cx="469744" cy="259045"/>
    <xdr:sp macro="" textlink="">
      <xdr:nvSpPr>
        <xdr:cNvPr id="701" name="【学校施設】&#10;一人当たり面積該当値テキスト">
          <a:extLst>
            <a:ext uri="{FF2B5EF4-FFF2-40B4-BE49-F238E27FC236}">
              <a16:creationId xmlns:a16="http://schemas.microsoft.com/office/drawing/2014/main" id="{4E9622C3-AF19-4010-A27D-5D05B77FD89F}"/>
            </a:ext>
          </a:extLst>
        </xdr:cNvPr>
        <xdr:cNvSpPr txBox="1"/>
      </xdr:nvSpPr>
      <xdr:spPr>
        <a:xfrm>
          <a:off x="19992975" y="9611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52070</xdr:rowOff>
    </xdr:from>
    <xdr:to>
      <xdr:col>112</xdr:col>
      <xdr:colOff>38100</xdr:colOff>
      <xdr:row>60</xdr:row>
      <xdr:rowOff>153670</xdr:rowOff>
    </xdr:to>
    <xdr:sp macro="" textlink="">
      <xdr:nvSpPr>
        <xdr:cNvPr id="702" name="楕円 701">
          <a:extLst>
            <a:ext uri="{FF2B5EF4-FFF2-40B4-BE49-F238E27FC236}">
              <a16:creationId xmlns:a16="http://schemas.microsoft.com/office/drawing/2014/main" id="{81ABD273-D8CA-4758-90F3-EB0B766C9B8D}"/>
            </a:ext>
          </a:extLst>
        </xdr:cNvPr>
        <xdr:cNvSpPr/>
      </xdr:nvSpPr>
      <xdr:spPr>
        <a:xfrm>
          <a:off x="19154775" y="977392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73609</xdr:rowOff>
    </xdr:from>
    <xdr:to>
      <xdr:col>116</xdr:col>
      <xdr:colOff>63500</xdr:colOff>
      <xdr:row>60</xdr:row>
      <xdr:rowOff>102870</xdr:rowOff>
    </xdr:to>
    <xdr:cxnSp macro="">
      <xdr:nvCxnSpPr>
        <xdr:cNvPr id="703" name="直線コネクタ 702">
          <a:extLst>
            <a:ext uri="{FF2B5EF4-FFF2-40B4-BE49-F238E27FC236}">
              <a16:creationId xmlns:a16="http://schemas.microsoft.com/office/drawing/2014/main" id="{FAC9C250-3874-48E8-BDCD-8AD0A9CB3034}"/>
            </a:ext>
          </a:extLst>
        </xdr:cNvPr>
        <xdr:cNvCxnSpPr/>
      </xdr:nvCxnSpPr>
      <xdr:spPr>
        <a:xfrm flipV="1">
          <a:off x="19202400" y="9798634"/>
          <a:ext cx="752475" cy="32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71730</xdr:rowOff>
    </xdr:from>
    <xdr:to>
      <xdr:col>107</xdr:col>
      <xdr:colOff>101600</xdr:colOff>
      <xdr:row>61</xdr:row>
      <xdr:rowOff>1880</xdr:rowOff>
    </xdr:to>
    <xdr:sp macro="" textlink="">
      <xdr:nvSpPr>
        <xdr:cNvPr id="704" name="楕円 703">
          <a:extLst>
            <a:ext uri="{FF2B5EF4-FFF2-40B4-BE49-F238E27FC236}">
              <a16:creationId xmlns:a16="http://schemas.microsoft.com/office/drawing/2014/main" id="{B94AF691-8DA8-4281-A95F-1B87A28BB4BE}"/>
            </a:ext>
          </a:extLst>
        </xdr:cNvPr>
        <xdr:cNvSpPr/>
      </xdr:nvSpPr>
      <xdr:spPr>
        <a:xfrm>
          <a:off x="18345150" y="97935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102870</xdr:rowOff>
    </xdr:from>
    <xdr:to>
      <xdr:col>111</xdr:col>
      <xdr:colOff>177800</xdr:colOff>
      <xdr:row>60</xdr:row>
      <xdr:rowOff>122530</xdr:rowOff>
    </xdr:to>
    <xdr:cxnSp macro="">
      <xdr:nvCxnSpPr>
        <xdr:cNvPr id="705" name="直線コネクタ 704">
          <a:extLst>
            <a:ext uri="{FF2B5EF4-FFF2-40B4-BE49-F238E27FC236}">
              <a16:creationId xmlns:a16="http://schemas.microsoft.com/office/drawing/2014/main" id="{4B8C119D-D122-46C3-89AF-23FCF0D84F05}"/>
            </a:ext>
          </a:extLst>
        </xdr:cNvPr>
        <xdr:cNvCxnSpPr/>
      </xdr:nvCxnSpPr>
      <xdr:spPr>
        <a:xfrm flipV="1">
          <a:off x="18392775" y="9831070"/>
          <a:ext cx="809625" cy="19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93218</xdr:rowOff>
    </xdr:from>
    <xdr:to>
      <xdr:col>102</xdr:col>
      <xdr:colOff>165100</xdr:colOff>
      <xdr:row>61</xdr:row>
      <xdr:rowOff>23368</xdr:rowOff>
    </xdr:to>
    <xdr:sp macro="" textlink="">
      <xdr:nvSpPr>
        <xdr:cNvPr id="706" name="楕円 705">
          <a:extLst>
            <a:ext uri="{FF2B5EF4-FFF2-40B4-BE49-F238E27FC236}">
              <a16:creationId xmlns:a16="http://schemas.microsoft.com/office/drawing/2014/main" id="{C9161F43-FF6E-454E-9FAD-DA5663335CC0}"/>
            </a:ext>
          </a:extLst>
        </xdr:cNvPr>
        <xdr:cNvSpPr/>
      </xdr:nvSpPr>
      <xdr:spPr>
        <a:xfrm>
          <a:off x="17554575" y="981824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122530</xdr:rowOff>
    </xdr:from>
    <xdr:to>
      <xdr:col>107</xdr:col>
      <xdr:colOff>50800</xdr:colOff>
      <xdr:row>60</xdr:row>
      <xdr:rowOff>144018</xdr:rowOff>
    </xdr:to>
    <xdr:cxnSp macro="">
      <xdr:nvCxnSpPr>
        <xdr:cNvPr id="707" name="直線コネクタ 706">
          <a:extLst>
            <a:ext uri="{FF2B5EF4-FFF2-40B4-BE49-F238E27FC236}">
              <a16:creationId xmlns:a16="http://schemas.microsoft.com/office/drawing/2014/main" id="{71B61888-AA16-4376-92E9-96915B327A8A}"/>
            </a:ext>
          </a:extLst>
        </xdr:cNvPr>
        <xdr:cNvCxnSpPr/>
      </xdr:nvCxnSpPr>
      <xdr:spPr>
        <a:xfrm flipV="1">
          <a:off x="17602200" y="9850730"/>
          <a:ext cx="790575" cy="15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157226</xdr:rowOff>
    </xdr:from>
    <xdr:to>
      <xdr:col>98</xdr:col>
      <xdr:colOff>38100</xdr:colOff>
      <xdr:row>61</xdr:row>
      <xdr:rowOff>87376</xdr:rowOff>
    </xdr:to>
    <xdr:sp macro="" textlink="">
      <xdr:nvSpPr>
        <xdr:cNvPr id="708" name="楕円 707">
          <a:extLst>
            <a:ext uri="{FF2B5EF4-FFF2-40B4-BE49-F238E27FC236}">
              <a16:creationId xmlns:a16="http://schemas.microsoft.com/office/drawing/2014/main" id="{863BEEEB-4F29-4681-8E9F-3B9A8D627A54}"/>
            </a:ext>
          </a:extLst>
        </xdr:cNvPr>
        <xdr:cNvSpPr/>
      </xdr:nvSpPr>
      <xdr:spPr>
        <a:xfrm>
          <a:off x="16754475" y="9885426"/>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144018</xdr:rowOff>
    </xdr:from>
    <xdr:to>
      <xdr:col>102</xdr:col>
      <xdr:colOff>114300</xdr:colOff>
      <xdr:row>61</xdr:row>
      <xdr:rowOff>36576</xdr:rowOff>
    </xdr:to>
    <xdr:cxnSp macro="">
      <xdr:nvCxnSpPr>
        <xdr:cNvPr id="709" name="直線コネクタ 708">
          <a:extLst>
            <a:ext uri="{FF2B5EF4-FFF2-40B4-BE49-F238E27FC236}">
              <a16:creationId xmlns:a16="http://schemas.microsoft.com/office/drawing/2014/main" id="{07D7DD70-F28E-4DE9-BE8B-9E566B2CACC8}"/>
            </a:ext>
          </a:extLst>
        </xdr:cNvPr>
        <xdr:cNvCxnSpPr/>
      </xdr:nvCxnSpPr>
      <xdr:spPr>
        <a:xfrm flipV="1">
          <a:off x="16802100" y="9865868"/>
          <a:ext cx="800100" cy="57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71645</xdr:rowOff>
    </xdr:from>
    <xdr:ext cx="469744" cy="259045"/>
    <xdr:sp macro="" textlink="">
      <xdr:nvSpPr>
        <xdr:cNvPr id="710" name="n_1aveValue【学校施設】&#10;一人当たり面積">
          <a:extLst>
            <a:ext uri="{FF2B5EF4-FFF2-40B4-BE49-F238E27FC236}">
              <a16:creationId xmlns:a16="http://schemas.microsoft.com/office/drawing/2014/main" id="{020D83C0-5FF7-4BA5-A3FC-FFAE54074102}"/>
            </a:ext>
          </a:extLst>
        </xdr:cNvPr>
        <xdr:cNvSpPr txBox="1"/>
      </xdr:nvSpPr>
      <xdr:spPr>
        <a:xfrm>
          <a:off x="18983402" y="9955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95419</xdr:rowOff>
    </xdr:from>
    <xdr:ext cx="469744" cy="259045"/>
    <xdr:sp macro="" textlink="">
      <xdr:nvSpPr>
        <xdr:cNvPr id="711" name="n_2aveValue【学校施設】&#10;一人当たり面積">
          <a:extLst>
            <a:ext uri="{FF2B5EF4-FFF2-40B4-BE49-F238E27FC236}">
              <a16:creationId xmlns:a16="http://schemas.microsoft.com/office/drawing/2014/main" id="{0FAC72FA-9AD7-4105-AA0A-6A609A6460A1}"/>
            </a:ext>
          </a:extLst>
        </xdr:cNvPr>
        <xdr:cNvSpPr txBox="1"/>
      </xdr:nvSpPr>
      <xdr:spPr>
        <a:xfrm>
          <a:off x="18183302" y="9982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100906</xdr:rowOff>
    </xdr:from>
    <xdr:ext cx="469744" cy="259045"/>
    <xdr:sp macro="" textlink="">
      <xdr:nvSpPr>
        <xdr:cNvPr id="712" name="n_3aveValue【学校施設】&#10;一人当たり面積">
          <a:extLst>
            <a:ext uri="{FF2B5EF4-FFF2-40B4-BE49-F238E27FC236}">
              <a16:creationId xmlns:a16="http://schemas.microsoft.com/office/drawing/2014/main" id="{18279A2E-E126-47F6-A875-07EF4F3A0320}"/>
            </a:ext>
          </a:extLst>
        </xdr:cNvPr>
        <xdr:cNvSpPr txBox="1"/>
      </xdr:nvSpPr>
      <xdr:spPr>
        <a:xfrm>
          <a:off x="17383202" y="9991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5351</xdr:rowOff>
    </xdr:from>
    <xdr:ext cx="469744" cy="259045"/>
    <xdr:sp macro="" textlink="">
      <xdr:nvSpPr>
        <xdr:cNvPr id="713" name="n_4aveValue【学校施設】&#10;一人当たり面積">
          <a:extLst>
            <a:ext uri="{FF2B5EF4-FFF2-40B4-BE49-F238E27FC236}">
              <a16:creationId xmlns:a16="http://schemas.microsoft.com/office/drawing/2014/main" id="{45C1E483-02C3-4D5A-9DC6-CBD3E0451C27}"/>
            </a:ext>
          </a:extLst>
        </xdr:cNvPr>
        <xdr:cNvSpPr txBox="1"/>
      </xdr:nvSpPr>
      <xdr:spPr>
        <a:xfrm>
          <a:off x="16592627" y="10057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170197</xdr:rowOff>
    </xdr:from>
    <xdr:ext cx="469744" cy="259045"/>
    <xdr:sp macro="" textlink="">
      <xdr:nvSpPr>
        <xdr:cNvPr id="714" name="n_1mainValue【学校施設】&#10;一人当たり面積">
          <a:extLst>
            <a:ext uri="{FF2B5EF4-FFF2-40B4-BE49-F238E27FC236}">
              <a16:creationId xmlns:a16="http://schemas.microsoft.com/office/drawing/2014/main" id="{7169734A-B649-48C8-8F2B-478F18FE12E3}"/>
            </a:ext>
          </a:extLst>
        </xdr:cNvPr>
        <xdr:cNvSpPr txBox="1"/>
      </xdr:nvSpPr>
      <xdr:spPr>
        <a:xfrm>
          <a:off x="18983402" y="956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18407</xdr:rowOff>
    </xdr:from>
    <xdr:ext cx="469744" cy="259045"/>
    <xdr:sp macro="" textlink="">
      <xdr:nvSpPr>
        <xdr:cNvPr id="715" name="n_2mainValue【学校施設】&#10;一人当たり面積">
          <a:extLst>
            <a:ext uri="{FF2B5EF4-FFF2-40B4-BE49-F238E27FC236}">
              <a16:creationId xmlns:a16="http://schemas.microsoft.com/office/drawing/2014/main" id="{4CD21AE7-1FE0-48E2-A376-1327EF0A1C6A}"/>
            </a:ext>
          </a:extLst>
        </xdr:cNvPr>
        <xdr:cNvSpPr txBox="1"/>
      </xdr:nvSpPr>
      <xdr:spPr>
        <a:xfrm>
          <a:off x="18183302" y="9581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39895</xdr:rowOff>
    </xdr:from>
    <xdr:ext cx="469744" cy="259045"/>
    <xdr:sp macro="" textlink="">
      <xdr:nvSpPr>
        <xdr:cNvPr id="716" name="n_3mainValue【学校施設】&#10;一人当たり面積">
          <a:extLst>
            <a:ext uri="{FF2B5EF4-FFF2-40B4-BE49-F238E27FC236}">
              <a16:creationId xmlns:a16="http://schemas.microsoft.com/office/drawing/2014/main" id="{5DD74675-E3CE-4874-BD9A-D68E385B1D9F}"/>
            </a:ext>
          </a:extLst>
        </xdr:cNvPr>
        <xdr:cNvSpPr txBox="1"/>
      </xdr:nvSpPr>
      <xdr:spPr>
        <a:xfrm>
          <a:off x="17383202" y="9602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103903</xdr:rowOff>
    </xdr:from>
    <xdr:ext cx="469744" cy="259045"/>
    <xdr:sp macro="" textlink="">
      <xdr:nvSpPr>
        <xdr:cNvPr id="717" name="n_4mainValue【学校施設】&#10;一人当たり面積">
          <a:extLst>
            <a:ext uri="{FF2B5EF4-FFF2-40B4-BE49-F238E27FC236}">
              <a16:creationId xmlns:a16="http://schemas.microsoft.com/office/drawing/2014/main" id="{6960017A-2B35-457D-BB25-EB6E382AC543}"/>
            </a:ext>
          </a:extLst>
        </xdr:cNvPr>
        <xdr:cNvSpPr txBox="1"/>
      </xdr:nvSpPr>
      <xdr:spPr>
        <a:xfrm>
          <a:off x="16592627" y="9670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8" name="正方形/長方形 717">
          <a:extLst>
            <a:ext uri="{FF2B5EF4-FFF2-40B4-BE49-F238E27FC236}">
              <a16:creationId xmlns:a16="http://schemas.microsoft.com/office/drawing/2014/main" id="{AE2F7DA8-FC17-4E8A-A962-9A21CADEE324}"/>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9" name="正方形/長方形 718">
          <a:extLst>
            <a:ext uri="{FF2B5EF4-FFF2-40B4-BE49-F238E27FC236}">
              <a16:creationId xmlns:a16="http://schemas.microsoft.com/office/drawing/2014/main" id="{84F402B5-FC46-4337-AC0C-673142FBC582}"/>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0" name="正方形/長方形 719">
          <a:extLst>
            <a:ext uri="{FF2B5EF4-FFF2-40B4-BE49-F238E27FC236}">
              <a16:creationId xmlns:a16="http://schemas.microsoft.com/office/drawing/2014/main" id="{950BD57D-FB82-40D1-8356-81025AE9387B}"/>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1" name="正方形/長方形 720">
          <a:extLst>
            <a:ext uri="{FF2B5EF4-FFF2-40B4-BE49-F238E27FC236}">
              <a16:creationId xmlns:a16="http://schemas.microsoft.com/office/drawing/2014/main" id="{8549014D-C7FD-4FD5-9A07-84A2EB7B321D}"/>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2" name="正方形/長方形 721">
          <a:extLst>
            <a:ext uri="{FF2B5EF4-FFF2-40B4-BE49-F238E27FC236}">
              <a16:creationId xmlns:a16="http://schemas.microsoft.com/office/drawing/2014/main" id="{4B901A26-7A33-46A9-A695-7686088B6706}"/>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3" name="正方形/長方形 722">
          <a:extLst>
            <a:ext uri="{FF2B5EF4-FFF2-40B4-BE49-F238E27FC236}">
              <a16:creationId xmlns:a16="http://schemas.microsoft.com/office/drawing/2014/main" id="{C19B9D5F-DCE4-427D-A11D-3413A87D2148}"/>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4" name="正方形/長方形 723">
          <a:extLst>
            <a:ext uri="{FF2B5EF4-FFF2-40B4-BE49-F238E27FC236}">
              <a16:creationId xmlns:a16="http://schemas.microsoft.com/office/drawing/2014/main" id="{D15E8EBC-3A56-4178-B95E-2CD3F95A12A1}"/>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5" name="正方形/長方形 724">
          <a:extLst>
            <a:ext uri="{FF2B5EF4-FFF2-40B4-BE49-F238E27FC236}">
              <a16:creationId xmlns:a16="http://schemas.microsoft.com/office/drawing/2014/main" id="{AD3053CA-983B-4961-9DC7-44E00A80C145}"/>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6" name="テキスト ボックス 725">
          <a:extLst>
            <a:ext uri="{FF2B5EF4-FFF2-40B4-BE49-F238E27FC236}">
              <a16:creationId xmlns:a16="http://schemas.microsoft.com/office/drawing/2014/main" id="{D1ACA2DE-3281-491D-86B6-D84AD357D6C1}"/>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7" name="直線コネクタ 726">
          <a:extLst>
            <a:ext uri="{FF2B5EF4-FFF2-40B4-BE49-F238E27FC236}">
              <a16:creationId xmlns:a16="http://schemas.microsoft.com/office/drawing/2014/main" id="{8991E934-1CF2-45BC-9874-356051F0C14E}"/>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8" name="テキスト ボックス 727">
          <a:extLst>
            <a:ext uri="{FF2B5EF4-FFF2-40B4-BE49-F238E27FC236}">
              <a16:creationId xmlns:a16="http://schemas.microsoft.com/office/drawing/2014/main" id="{A4D1FA17-D3B9-4704-B89B-B9C9FA430904}"/>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29" name="直線コネクタ 728">
          <a:extLst>
            <a:ext uri="{FF2B5EF4-FFF2-40B4-BE49-F238E27FC236}">
              <a16:creationId xmlns:a16="http://schemas.microsoft.com/office/drawing/2014/main" id="{9405E20D-8188-4712-8B8C-474119A72D68}"/>
            </a:ext>
          </a:extLst>
        </xdr:cNvPr>
        <xdr:cNvCxnSpPr/>
      </xdr:nvCxnSpPr>
      <xdr:spPr>
        <a:xfrm>
          <a:off x="11210925" y="14094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0" name="テキスト ボックス 729">
          <a:extLst>
            <a:ext uri="{FF2B5EF4-FFF2-40B4-BE49-F238E27FC236}">
              <a16:creationId xmlns:a16="http://schemas.microsoft.com/office/drawing/2014/main" id="{0492F749-EB23-46D9-B88F-12F3088C2A9C}"/>
            </a:ext>
          </a:extLst>
        </xdr:cNvPr>
        <xdr:cNvSpPr txBox="1"/>
      </xdr:nvSpPr>
      <xdr:spPr>
        <a:xfrm>
          <a:off x="107945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1" name="直線コネクタ 730">
          <a:extLst>
            <a:ext uri="{FF2B5EF4-FFF2-40B4-BE49-F238E27FC236}">
              <a16:creationId xmlns:a16="http://schemas.microsoft.com/office/drawing/2014/main" id="{3D2DC1CC-383B-4201-A5B6-D1DB18CBF882}"/>
            </a:ext>
          </a:extLst>
        </xdr:cNvPr>
        <xdr:cNvCxnSpPr/>
      </xdr:nvCxnSpPr>
      <xdr:spPr>
        <a:xfrm>
          <a:off x="11210925" y="1378358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2" name="テキスト ボックス 731">
          <a:extLst>
            <a:ext uri="{FF2B5EF4-FFF2-40B4-BE49-F238E27FC236}">
              <a16:creationId xmlns:a16="http://schemas.microsoft.com/office/drawing/2014/main" id="{624FBF68-E0BC-4DAE-AD3B-5FD3B668EA1E}"/>
            </a:ext>
          </a:extLst>
        </xdr:cNvPr>
        <xdr:cNvSpPr txBox="1"/>
      </xdr:nvSpPr>
      <xdr:spPr>
        <a:xfrm>
          <a:off x="10845966"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33" name="直線コネクタ 732">
          <a:extLst>
            <a:ext uri="{FF2B5EF4-FFF2-40B4-BE49-F238E27FC236}">
              <a16:creationId xmlns:a16="http://schemas.microsoft.com/office/drawing/2014/main" id="{90519A63-0033-48E3-BF33-992A513DE4C6}"/>
            </a:ext>
          </a:extLst>
        </xdr:cNvPr>
        <xdr:cNvCxnSpPr/>
      </xdr:nvCxnSpPr>
      <xdr:spPr>
        <a:xfrm>
          <a:off x="11210925" y="134760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34" name="テキスト ボックス 733">
          <a:extLst>
            <a:ext uri="{FF2B5EF4-FFF2-40B4-BE49-F238E27FC236}">
              <a16:creationId xmlns:a16="http://schemas.microsoft.com/office/drawing/2014/main" id="{78DB2A15-48BE-4A09-88B0-AD8771260F5F}"/>
            </a:ext>
          </a:extLst>
        </xdr:cNvPr>
        <xdr:cNvSpPr txBox="1"/>
      </xdr:nvSpPr>
      <xdr:spPr>
        <a:xfrm>
          <a:off x="10845966"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35" name="直線コネクタ 734">
          <a:extLst>
            <a:ext uri="{FF2B5EF4-FFF2-40B4-BE49-F238E27FC236}">
              <a16:creationId xmlns:a16="http://schemas.microsoft.com/office/drawing/2014/main" id="{1B743211-3EC0-4A97-B68D-9EEA78805DAF}"/>
            </a:ext>
          </a:extLst>
        </xdr:cNvPr>
        <xdr:cNvCxnSpPr/>
      </xdr:nvCxnSpPr>
      <xdr:spPr>
        <a:xfrm>
          <a:off x="11210925" y="1317488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36" name="テキスト ボックス 735">
          <a:extLst>
            <a:ext uri="{FF2B5EF4-FFF2-40B4-BE49-F238E27FC236}">
              <a16:creationId xmlns:a16="http://schemas.microsoft.com/office/drawing/2014/main" id="{9A488A05-74CC-44CB-B2CB-E71E4E1A4AD6}"/>
            </a:ext>
          </a:extLst>
        </xdr:cNvPr>
        <xdr:cNvSpPr txBox="1"/>
      </xdr:nvSpPr>
      <xdr:spPr>
        <a:xfrm>
          <a:off x="10845966"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37" name="直線コネクタ 736">
          <a:extLst>
            <a:ext uri="{FF2B5EF4-FFF2-40B4-BE49-F238E27FC236}">
              <a16:creationId xmlns:a16="http://schemas.microsoft.com/office/drawing/2014/main" id="{9653800F-57BE-4E1E-BEAA-8CE9BDDD3D0C}"/>
            </a:ext>
          </a:extLst>
        </xdr:cNvPr>
        <xdr:cNvCxnSpPr/>
      </xdr:nvCxnSpPr>
      <xdr:spPr>
        <a:xfrm>
          <a:off x="11210925" y="128673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38" name="テキスト ボックス 737">
          <a:extLst>
            <a:ext uri="{FF2B5EF4-FFF2-40B4-BE49-F238E27FC236}">
              <a16:creationId xmlns:a16="http://schemas.microsoft.com/office/drawing/2014/main" id="{E2B15E1C-366B-4524-9997-1855BD243DEC}"/>
            </a:ext>
          </a:extLst>
        </xdr:cNvPr>
        <xdr:cNvSpPr txBox="1"/>
      </xdr:nvSpPr>
      <xdr:spPr>
        <a:xfrm>
          <a:off x="10845966"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39" name="直線コネクタ 738">
          <a:extLst>
            <a:ext uri="{FF2B5EF4-FFF2-40B4-BE49-F238E27FC236}">
              <a16:creationId xmlns:a16="http://schemas.microsoft.com/office/drawing/2014/main" id="{28978E30-7C17-43B0-B554-D8536D3294FF}"/>
            </a:ext>
          </a:extLst>
        </xdr:cNvPr>
        <xdr:cNvCxnSpPr/>
      </xdr:nvCxnSpPr>
      <xdr:spPr>
        <a:xfrm>
          <a:off x="11210925" y="1255667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0" name="テキスト ボックス 739">
          <a:extLst>
            <a:ext uri="{FF2B5EF4-FFF2-40B4-BE49-F238E27FC236}">
              <a16:creationId xmlns:a16="http://schemas.microsoft.com/office/drawing/2014/main" id="{643899FD-9AE5-4062-BB80-E60DFEB50385}"/>
            </a:ext>
          </a:extLst>
        </xdr:cNvPr>
        <xdr:cNvSpPr txBox="1"/>
      </xdr:nvSpPr>
      <xdr:spPr>
        <a:xfrm>
          <a:off x="109037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1" name="直線コネクタ 740">
          <a:extLst>
            <a:ext uri="{FF2B5EF4-FFF2-40B4-BE49-F238E27FC236}">
              <a16:creationId xmlns:a16="http://schemas.microsoft.com/office/drawing/2014/main" id="{836761AB-B329-4CC5-8AC8-BC3A55320142}"/>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2" name="【児童館】&#10;有形固定資産減価償却率グラフ枠">
          <a:extLst>
            <a:ext uri="{FF2B5EF4-FFF2-40B4-BE49-F238E27FC236}">
              <a16:creationId xmlns:a16="http://schemas.microsoft.com/office/drawing/2014/main" id="{9184FAD1-2CA5-4CD7-9672-6D2EFE719210}"/>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15239</xdr:rowOff>
    </xdr:from>
    <xdr:to>
      <xdr:col>85</xdr:col>
      <xdr:colOff>126364</xdr:colOff>
      <xdr:row>86</xdr:row>
      <xdr:rowOff>168729</xdr:rowOff>
    </xdr:to>
    <xdr:cxnSp macro="">
      <xdr:nvCxnSpPr>
        <xdr:cNvPr id="743" name="直線コネクタ 742">
          <a:extLst>
            <a:ext uri="{FF2B5EF4-FFF2-40B4-BE49-F238E27FC236}">
              <a16:creationId xmlns:a16="http://schemas.microsoft.com/office/drawing/2014/main" id="{113CBFF9-EA49-4E9F-80CF-B9E9BD9EB817}"/>
            </a:ext>
          </a:extLst>
        </xdr:cNvPr>
        <xdr:cNvCxnSpPr/>
      </xdr:nvCxnSpPr>
      <xdr:spPr>
        <a:xfrm flipV="1">
          <a:off x="14696439" y="12651739"/>
          <a:ext cx="0" cy="1442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44" name="【児童館】&#10;有形固定資産減価償却率最小値テキスト">
          <a:extLst>
            <a:ext uri="{FF2B5EF4-FFF2-40B4-BE49-F238E27FC236}">
              <a16:creationId xmlns:a16="http://schemas.microsoft.com/office/drawing/2014/main" id="{06B939E2-0C3C-4DB3-AAE0-547730E7EF3F}"/>
            </a:ext>
          </a:extLst>
        </xdr:cNvPr>
        <xdr:cNvSpPr txBox="1"/>
      </xdr:nvSpPr>
      <xdr:spPr>
        <a:xfrm>
          <a:off x="147351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45" name="直線コネクタ 744">
          <a:extLst>
            <a:ext uri="{FF2B5EF4-FFF2-40B4-BE49-F238E27FC236}">
              <a16:creationId xmlns:a16="http://schemas.microsoft.com/office/drawing/2014/main" id="{9B7E1B69-6AD1-45F0-BA31-351EE3506B07}"/>
            </a:ext>
          </a:extLst>
        </xdr:cNvPr>
        <xdr:cNvCxnSpPr/>
      </xdr:nvCxnSpPr>
      <xdr:spPr>
        <a:xfrm>
          <a:off x="14611350"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133366</xdr:rowOff>
    </xdr:from>
    <xdr:ext cx="340478" cy="259045"/>
    <xdr:sp macro="" textlink="">
      <xdr:nvSpPr>
        <xdr:cNvPr id="746" name="【児童館】&#10;有形固定資産減価償却率最大値テキスト">
          <a:extLst>
            <a:ext uri="{FF2B5EF4-FFF2-40B4-BE49-F238E27FC236}">
              <a16:creationId xmlns:a16="http://schemas.microsoft.com/office/drawing/2014/main" id="{CCFE7EF9-A46A-4D15-BE5F-331237B0565D}"/>
            </a:ext>
          </a:extLst>
        </xdr:cNvPr>
        <xdr:cNvSpPr txBox="1"/>
      </xdr:nvSpPr>
      <xdr:spPr>
        <a:xfrm>
          <a:off x="14735175" y="1244919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15239</xdr:rowOff>
    </xdr:from>
    <xdr:to>
      <xdr:col>86</xdr:col>
      <xdr:colOff>25400</xdr:colOff>
      <xdr:row>78</xdr:row>
      <xdr:rowOff>15239</xdr:rowOff>
    </xdr:to>
    <xdr:cxnSp macro="">
      <xdr:nvCxnSpPr>
        <xdr:cNvPr id="747" name="直線コネクタ 746">
          <a:extLst>
            <a:ext uri="{FF2B5EF4-FFF2-40B4-BE49-F238E27FC236}">
              <a16:creationId xmlns:a16="http://schemas.microsoft.com/office/drawing/2014/main" id="{B4C349C2-E1D5-447C-ADA6-93933CE123CF}"/>
            </a:ext>
          </a:extLst>
        </xdr:cNvPr>
        <xdr:cNvCxnSpPr/>
      </xdr:nvCxnSpPr>
      <xdr:spPr>
        <a:xfrm>
          <a:off x="14611350" y="126517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64061</xdr:rowOff>
    </xdr:from>
    <xdr:ext cx="405111" cy="259045"/>
    <xdr:sp macro="" textlink="">
      <xdr:nvSpPr>
        <xdr:cNvPr id="748" name="【児童館】&#10;有形固定資産減価償却率平均値テキスト">
          <a:extLst>
            <a:ext uri="{FF2B5EF4-FFF2-40B4-BE49-F238E27FC236}">
              <a16:creationId xmlns:a16="http://schemas.microsoft.com/office/drawing/2014/main" id="{575D2118-F506-4F01-B1EA-8FD165A6A84C}"/>
            </a:ext>
          </a:extLst>
        </xdr:cNvPr>
        <xdr:cNvSpPr txBox="1"/>
      </xdr:nvSpPr>
      <xdr:spPr>
        <a:xfrm>
          <a:off x="14735175" y="133546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749" name="フローチャート: 判断 748">
          <a:extLst>
            <a:ext uri="{FF2B5EF4-FFF2-40B4-BE49-F238E27FC236}">
              <a16:creationId xmlns:a16="http://schemas.microsoft.com/office/drawing/2014/main" id="{1978B515-7A6F-4407-B619-CA4D866E0CA2}"/>
            </a:ext>
          </a:extLst>
        </xdr:cNvPr>
        <xdr:cNvSpPr/>
      </xdr:nvSpPr>
      <xdr:spPr>
        <a:xfrm>
          <a:off x="14649450" y="1349048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10161</xdr:rowOff>
    </xdr:from>
    <xdr:to>
      <xdr:col>81</xdr:col>
      <xdr:colOff>101600</xdr:colOff>
      <xdr:row>83</xdr:row>
      <xdr:rowOff>111761</xdr:rowOff>
    </xdr:to>
    <xdr:sp macro="" textlink="">
      <xdr:nvSpPr>
        <xdr:cNvPr id="750" name="フローチャート: 判断 749">
          <a:extLst>
            <a:ext uri="{FF2B5EF4-FFF2-40B4-BE49-F238E27FC236}">
              <a16:creationId xmlns:a16="http://schemas.microsoft.com/office/drawing/2014/main" id="{3F32E068-EA8D-450B-BE2C-A07136A38B91}"/>
            </a:ext>
          </a:extLst>
        </xdr:cNvPr>
        <xdr:cNvSpPr/>
      </xdr:nvSpPr>
      <xdr:spPr>
        <a:xfrm>
          <a:off x="13887450" y="134562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751" name="フローチャート: 判断 750">
          <a:extLst>
            <a:ext uri="{FF2B5EF4-FFF2-40B4-BE49-F238E27FC236}">
              <a16:creationId xmlns:a16="http://schemas.microsoft.com/office/drawing/2014/main" id="{3205F443-CD00-46EF-8730-CDBF7E023866}"/>
            </a:ext>
          </a:extLst>
        </xdr:cNvPr>
        <xdr:cNvSpPr/>
      </xdr:nvSpPr>
      <xdr:spPr>
        <a:xfrm>
          <a:off x="13096875" y="1344285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111398</xdr:rowOff>
    </xdr:from>
    <xdr:to>
      <xdr:col>72</xdr:col>
      <xdr:colOff>38100</xdr:colOff>
      <xdr:row>83</xdr:row>
      <xdr:rowOff>41548</xdr:rowOff>
    </xdr:to>
    <xdr:sp macro="" textlink="">
      <xdr:nvSpPr>
        <xdr:cNvPr id="752" name="フローチャート: 判断 751">
          <a:extLst>
            <a:ext uri="{FF2B5EF4-FFF2-40B4-BE49-F238E27FC236}">
              <a16:creationId xmlns:a16="http://schemas.microsoft.com/office/drawing/2014/main" id="{5BD41F74-2F51-45BC-9B97-0096AF36D9BC}"/>
            </a:ext>
          </a:extLst>
        </xdr:cNvPr>
        <xdr:cNvSpPr/>
      </xdr:nvSpPr>
      <xdr:spPr>
        <a:xfrm>
          <a:off x="12296775" y="1339877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113030</xdr:rowOff>
    </xdr:from>
    <xdr:to>
      <xdr:col>67</xdr:col>
      <xdr:colOff>101600</xdr:colOff>
      <xdr:row>83</xdr:row>
      <xdr:rowOff>43180</xdr:rowOff>
    </xdr:to>
    <xdr:sp macro="" textlink="">
      <xdr:nvSpPr>
        <xdr:cNvPr id="753" name="フローチャート: 判断 752">
          <a:extLst>
            <a:ext uri="{FF2B5EF4-FFF2-40B4-BE49-F238E27FC236}">
              <a16:creationId xmlns:a16="http://schemas.microsoft.com/office/drawing/2014/main" id="{01E072A9-B2B3-4CA5-A120-417CBF6DBF63}"/>
            </a:ext>
          </a:extLst>
        </xdr:cNvPr>
        <xdr:cNvSpPr/>
      </xdr:nvSpPr>
      <xdr:spPr>
        <a:xfrm>
          <a:off x="11487150" y="134004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E9138D29-06C3-48D6-9F31-7C1CF40CA224}"/>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9E218F90-A3CB-458A-B5FF-D71B14FBA5E7}"/>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B4782EC5-7A11-4892-9A9F-5FC25A62782C}"/>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DA18395C-A5C8-40AE-BD84-6F682AB83B01}"/>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618A982C-0174-436E-BE9E-369C10A68BC8}"/>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59145</xdr:rowOff>
    </xdr:from>
    <xdr:to>
      <xdr:col>85</xdr:col>
      <xdr:colOff>177800</xdr:colOff>
      <xdr:row>85</xdr:row>
      <xdr:rowOff>160745</xdr:rowOff>
    </xdr:to>
    <xdr:sp macro="" textlink="">
      <xdr:nvSpPr>
        <xdr:cNvPr id="759" name="楕円 758">
          <a:extLst>
            <a:ext uri="{FF2B5EF4-FFF2-40B4-BE49-F238E27FC236}">
              <a16:creationId xmlns:a16="http://schemas.microsoft.com/office/drawing/2014/main" id="{890804B8-A38F-421F-A333-687BF69063D9}"/>
            </a:ext>
          </a:extLst>
        </xdr:cNvPr>
        <xdr:cNvSpPr/>
      </xdr:nvSpPr>
      <xdr:spPr>
        <a:xfrm>
          <a:off x="14649450" y="1383229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37572</xdr:rowOff>
    </xdr:from>
    <xdr:ext cx="405111" cy="259045"/>
    <xdr:sp macro="" textlink="">
      <xdr:nvSpPr>
        <xdr:cNvPr id="760" name="【児童館】&#10;有形固定資産減価償却率該当値テキスト">
          <a:extLst>
            <a:ext uri="{FF2B5EF4-FFF2-40B4-BE49-F238E27FC236}">
              <a16:creationId xmlns:a16="http://schemas.microsoft.com/office/drawing/2014/main" id="{89557378-6361-4AB3-9AD5-C1CB71DD3630}"/>
            </a:ext>
          </a:extLst>
        </xdr:cNvPr>
        <xdr:cNvSpPr txBox="1"/>
      </xdr:nvSpPr>
      <xdr:spPr>
        <a:xfrm>
          <a:off x="14735175" y="13810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44450</xdr:rowOff>
    </xdr:from>
    <xdr:to>
      <xdr:col>81</xdr:col>
      <xdr:colOff>101600</xdr:colOff>
      <xdr:row>85</xdr:row>
      <xdr:rowOff>146050</xdr:rowOff>
    </xdr:to>
    <xdr:sp macro="" textlink="">
      <xdr:nvSpPr>
        <xdr:cNvPr id="761" name="楕円 760">
          <a:extLst>
            <a:ext uri="{FF2B5EF4-FFF2-40B4-BE49-F238E27FC236}">
              <a16:creationId xmlns:a16="http://schemas.microsoft.com/office/drawing/2014/main" id="{C74F5305-0D31-4217-8398-D9D330EFD7B4}"/>
            </a:ext>
          </a:extLst>
        </xdr:cNvPr>
        <xdr:cNvSpPr/>
      </xdr:nvSpPr>
      <xdr:spPr>
        <a:xfrm>
          <a:off x="13887450" y="138207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95250</xdr:rowOff>
    </xdr:from>
    <xdr:to>
      <xdr:col>85</xdr:col>
      <xdr:colOff>127000</xdr:colOff>
      <xdr:row>85</xdr:row>
      <xdr:rowOff>109945</xdr:rowOff>
    </xdr:to>
    <xdr:cxnSp macro="">
      <xdr:nvCxnSpPr>
        <xdr:cNvPr id="762" name="直線コネクタ 761">
          <a:extLst>
            <a:ext uri="{FF2B5EF4-FFF2-40B4-BE49-F238E27FC236}">
              <a16:creationId xmlns:a16="http://schemas.microsoft.com/office/drawing/2014/main" id="{B3FCC99E-EFD3-4A88-80C1-46DF3929A8D3}"/>
            </a:ext>
          </a:extLst>
        </xdr:cNvPr>
        <xdr:cNvCxnSpPr/>
      </xdr:nvCxnSpPr>
      <xdr:spPr>
        <a:xfrm>
          <a:off x="13935075" y="13868400"/>
          <a:ext cx="762000" cy="11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29755</xdr:rowOff>
    </xdr:from>
    <xdr:to>
      <xdr:col>76</xdr:col>
      <xdr:colOff>165100</xdr:colOff>
      <xdr:row>85</xdr:row>
      <xdr:rowOff>131355</xdr:rowOff>
    </xdr:to>
    <xdr:sp macro="" textlink="">
      <xdr:nvSpPr>
        <xdr:cNvPr id="763" name="楕円 762">
          <a:extLst>
            <a:ext uri="{FF2B5EF4-FFF2-40B4-BE49-F238E27FC236}">
              <a16:creationId xmlns:a16="http://schemas.microsoft.com/office/drawing/2014/main" id="{D5240273-6EB4-489C-9F28-740F8334650C}"/>
            </a:ext>
          </a:extLst>
        </xdr:cNvPr>
        <xdr:cNvSpPr/>
      </xdr:nvSpPr>
      <xdr:spPr>
        <a:xfrm>
          <a:off x="13096875" y="1379973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80555</xdr:rowOff>
    </xdr:from>
    <xdr:to>
      <xdr:col>81</xdr:col>
      <xdr:colOff>50800</xdr:colOff>
      <xdr:row>85</xdr:row>
      <xdr:rowOff>95250</xdr:rowOff>
    </xdr:to>
    <xdr:cxnSp macro="">
      <xdr:nvCxnSpPr>
        <xdr:cNvPr id="764" name="直線コネクタ 763">
          <a:extLst>
            <a:ext uri="{FF2B5EF4-FFF2-40B4-BE49-F238E27FC236}">
              <a16:creationId xmlns:a16="http://schemas.microsoft.com/office/drawing/2014/main" id="{D0F4D76B-BC21-44A3-B2F7-F51CA22C29DA}"/>
            </a:ext>
          </a:extLst>
        </xdr:cNvPr>
        <xdr:cNvCxnSpPr/>
      </xdr:nvCxnSpPr>
      <xdr:spPr>
        <a:xfrm>
          <a:off x="13144500" y="13856880"/>
          <a:ext cx="790575" cy="11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13426</xdr:rowOff>
    </xdr:from>
    <xdr:to>
      <xdr:col>72</xdr:col>
      <xdr:colOff>38100</xdr:colOff>
      <xdr:row>85</xdr:row>
      <xdr:rowOff>115026</xdr:rowOff>
    </xdr:to>
    <xdr:sp macro="" textlink="">
      <xdr:nvSpPr>
        <xdr:cNvPr id="765" name="楕円 764">
          <a:extLst>
            <a:ext uri="{FF2B5EF4-FFF2-40B4-BE49-F238E27FC236}">
              <a16:creationId xmlns:a16="http://schemas.microsoft.com/office/drawing/2014/main" id="{D222E2DC-E496-4483-B504-5DF3244ABF1A}"/>
            </a:ext>
          </a:extLst>
        </xdr:cNvPr>
        <xdr:cNvSpPr/>
      </xdr:nvSpPr>
      <xdr:spPr>
        <a:xfrm>
          <a:off x="12296775" y="1378340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64226</xdr:rowOff>
    </xdr:from>
    <xdr:to>
      <xdr:col>76</xdr:col>
      <xdr:colOff>114300</xdr:colOff>
      <xdr:row>85</xdr:row>
      <xdr:rowOff>80555</xdr:rowOff>
    </xdr:to>
    <xdr:cxnSp macro="">
      <xdr:nvCxnSpPr>
        <xdr:cNvPr id="766" name="直線コネクタ 765">
          <a:extLst>
            <a:ext uri="{FF2B5EF4-FFF2-40B4-BE49-F238E27FC236}">
              <a16:creationId xmlns:a16="http://schemas.microsoft.com/office/drawing/2014/main" id="{AEA6DD9F-E418-4BA9-8967-339B078C273E}"/>
            </a:ext>
          </a:extLst>
        </xdr:cNvPr>
        <xdr:cNvCxnSpPr/>
      </xdr:nvCxnSpPr>
      <xdr:spPr>
        <a:xfrm>
          <a:off x="12344400" y="13840551"/>
          <a:ext cx="8001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82006</xdr:rowOff>
    </xdr:from>
    <xdr:to>
      <xdr:col>67</xdr:col>
      <xdr:colOff>101600</xdr:colOff>
      <xdr:row>87</xdr:row>
      <xdr:rowOff>12156</xdr:rowOff>
    </xdr:to>
    <xdr:sp macro="" textlink="">
      <xdr:nvSpPr>
        <xdr:cNvPr id="767" name="楕円 766">
          <a:extLst>
            <a:ext uri="{FF2B5EF4-FFF2-40B4-BE49-F238E27FC236}">
              <a16:creationId xmlns:a16="http://schemas.microsoft.com/office/drawing/2014/main" id="{F2BCBF55-25E4-4CEF-8385-9C42C530F8B0}"/>
            </a:ext>
          </a:extLst>
        </xdr:cNvPr>
        <xdr:cNvSpPr/>
      </xdr:nvSpPr>
      <xdr:spPr>
        <a:xfrm>
          <a:off x="11487150" y="14020256"/>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64226</xdr:rowOff>
    </xdr:from>
    <xdr:to>
      <xdr:col>71</xdr:col>
      <xdr:colOff>177800</xdr:colOff>
      <xdr:row>86</xdr:row>
      <xdr:rowOff>132806</xdr:rowOff>
    </xdr:to>
    <xdr:cxnSp macro="">
      <xdr:nvCxnSpPr>
        <xdr:cNvPr id="768" name="直線コネクタ 767">
          <a:extLst>
            <a:ext uri="{FF2B5EF4-FFF2-40B4-BE49-F238E27FC236}">
              <a16:creationId xmlns:a16="http://schemas.microsoft.com/office/drawing/2014/main" id="{7937B9A2-B966-45B1-8EF3-4000AAC46CDB}"/>
            </a:ext>
          </a:extLst>
        </xdr:cNvPr>
        <xdr:cNvCxnSpPr/>
      </xdr:nvCxnSpPr>
      <xdr:spPr>
        <a:xfrm flipV="1">
          <a:off x="11534775" y="13840551"/>
          <a:ext cx="809625" cy="227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128288</xdr:rowOff>
    </xdr:from>
    <xdr:ext cx="405111" cy="259045"/>
    <xdr:sp macro="" textlink="">
      <xdr:nvSpPr>
        <xdr:cNvPr id="769" name="n_1aveValue【児童館】&#10;有形固定資産減価償却率">
          <a:extLst>
            <a:ext uri="{FF2B5EF4-FFF2-40B4-BE49-F238E27FC236}">
              <a16:creationId xmlns:a16="http://schemas.microsoft.com/office/drawing/2014/main" id="{D45D1F92-579F-49EC-A93C-F95B97E51CB7}"/>
            </a:ext>
          </a:extLst>
        </xdr:cNvPr>
        <xdr:cNvSpPr txBox="1"/>
      </xdr:nvSpPr>
      <xdr:spPr>
        <a:xfrm>
          <a:off x="13745219" y="13250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102161</xdr:rowOff>
    </xdr:from>
    <xdr:ext cx="405111" cy="259045"/>
    <xdr:sp macro="" textlink="">
      <xdr:nvSpPr>
        <xdr:cNvPr id="770" name="n_2aveValue【児童館】&#10;有形固定資産減価償却率">
          <a:extLst>
            <a:ext uri="{FF2B5EF4-FFF2-40B4-BE49-F238E27FC236}">
              <a16:creationId xmlns:a16="http://schemas.microsoft.com/office/drawing/2014/main" id="{062B3E19-D30A-4C0E-91A8-90FCFA7259D0}"/>
            </a:ext>
          </a:extLst>
        </xdr:cNvPr>
        <xdr:cNvSpPr txBox="1"/>
      </xdr:nvSpPr>
      <xdr:spPr>
        <a:xfrm>
          <a:off x="12964169" y="13230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58075</xdr:rowOff>
    </xdr:from>
    <xdr:ext cx="405111" cy="259045"/>
    <xdr:sp macro="" textlink="">
      <xdr:nvSpPr>
        <xdr:cNvPr id="771" name="n_3aveValue【児童館】&#10;有形固定資産減価償却率">
          <a:extLst>
            <a:ext uri="{FF2B5EF4-FFF2-40B4-BE49-F238E27FC236}">
              <a16:creationId xmlns:a16="http://schemas.microsoft.com/office/drawing/2014/main" id="{AF7F6A93-0D24-4C21-A749-429CDD31B86C}"/>
            </a:ext>
          </a:extLst>
        </xdr:cNvPr>
        <xdr:cNvSpPr txBox="1"/>
      </xdr:nvSpPr>
      <xdr:spPr>
        <a:xfrm>
          <a:off x="12164069" y="13183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59707</xdr:rowOff>
    </xdr:from>
    <xdr:ext cx="405111" cy="259045"/>
    <xdr:sp macro="" textlink="">
      <xdr:nvSpPr>
        <xdr:cNvPr id="772" name="n_4aveValue【児童館】&#10;有形固定資産減価償却率">
          <a:extLst>
            <a:ext uri="{FF2B5EF4-FFF2-40B4-BE49-F238E27FC236}">
              <a16:creationId xmlns:a16="http://schemas.microsoft.com/office/drawing/2014/main" id="{6300B889-5F10-4221-B170-B09D633907A0}"/>
            </a:ext>
          </a:extLst>
        </xdr:cNvPr>
        <xdr:cNvSpPr txBox="1"/>
      </xdr:nvSpPr>
      <xdr:spPr>
        <a:xfrm>
          <a:off x="11354444" y="1318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137177</xdr:rowOff>
    </xdr:from>
    <xdr:ext cx="405111" cy="259045"/>
    <xdr:sp macro="" textlink="">
      <xdr:nvSpPr>
        <xdr:cNvPr id="773" name="n_1mainValue【児童館】&#10;有形固定資産減価償却率">
          <a:extLst>
            <a:ext uri="{FF2B5EF4-FFF2-40B4-BE49-F238E27FC236}">
              <a16:creationId xmlns:a16="http://schemas.microsoft.com/office/drawing/2014/main" id="{07C378D4-7E9A-46A1-9CD6-16C1D2371FA6}"/>
            </a:ext>
          </a:extLst>
        </xdr:cNvPr>
        <xdr:cNvSpPr txBox="1"/>
      </xdr:nvSpPr>
      <xdr:spPr>
        <a:xfrm>
          <a:off x="13745219" y="13913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122482</xdr:rowOff>
    </xdr:from>
    <xdr:ext cx="405111" cy="259045"/>
    <xdr:sp macro="" textlink="">
      <xdr:nvSpPr>
        <xdr:cNvPr id="774" name="n_2mainValue【児童館】&#10;有形固定資産減価償却率">
          <a:extLst>
            <a:ext uri="{FF2B5EF4-FFF2-40B4-BE49-F238E27FC236}">
              <a16:creationId xmlns:a16="http://schemas.microsoft.com/office/drawing/2014/main" id="{8A8E8758-A18B-4E14-A4E7-D99F375E3BC5}"/>
            </a:ext>
          </a:extLst>
        </xdr:cNvPr>
        <xdr:cNvSpPr txBox="1"/>
      </xdr:nvSpPr>
      <xdr:spPr>
        <a:xfrm>
          <a:off x="12964169" y="13898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106153</xdr:rowOff>
    </xdr:from>
    <xdr:ext cx="405111" cy="259045"/>
    <xdr:sp macro="" textlink="">
      <xdr:nvSpPr>
        <xdr:cNvPr id="775" name="n_3mainValue【児童館】&#10;有形固定資産減価償却率">
          <a:extLst>
            <a:ext uri="{FF2B5EF4-FFF2-40B4-BE49-F238E27FC236}">
              <a16:creationId xmlns:a16="http://schemas.microsoft.com/office/drawing/2014/main" id="{F3210E74-9514-423E-8545-69F3F2E86364}"/>
            </a:ext>
          </a:extLst>
        </xdr:cNvPr>
        <xdr:cNvSpPr txBox="1"/>
      </xdr:nvSpPr>
      <xdr:spPr>
        <a:xfrm>
          <a:off x="12164069" y="13876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87</xdr:row>
      <xdr:rowOff>3283</xdr:rowOff>
    </xdr:from>
    <xdr:ext cx="405111" cy="259045"/>
    <xdr:sp macro="" textlink="">
      <xdr:nvSpPr>
        <xdr:cNvPr id="776" name="n_4mainValue【児童館】&#10;有形固定資産減価償却率">
          <a:extLst>
            <a:ext uri="{FF2B5EF4-FFF2-40B4-BE49-F238E27FC236}">
              <a16:creationId xmlns:a16="http://schemas.microsoft.com/office/drawing/2014/main" id="{3500388E-693B-4799-9CE7-CC0832F6034E}"/>
            </a:ext>
          </a:extLst>
        </xdr:cNvPr>
        <xdr:cNvSpPr txBox="1"/>
      </xdr:nvSpPr>
      <xdr:spPr>
        <a:xfrm>
          <a:off x="11354444" y="14103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7" name="正方形/長方形 776">
          <a:extLst>
            <a:ext uri="{FF2B5EF4-FFF2-40B4-BE49-F238E27FC236}">
              <a16:creationId xmlns:a16="http://schemas.microsoft.com/office/drawing/2014/main" id="{3F261790-8C6F-42CE-A573-82FC19EC81A9}"/>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8" name="正方形/長方形 777">
          <a:extLst>
            <a:ext uri="{FF2B5EF4-FFF2-40B4-BE49-F238E27FC236}">
              <a16:creationId xmlns:a16="http://schemas.microsoft.com/office/drawing/2014/main" id="{97C2FA18-F7D5-448F-99F9-EADC5DBFA80C}"/>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9" name="正方形/長方形 778">
          <a:extLst>
            <a:ext uri="{FF2B5EF4-FFF2-40B4-BE49-F238E27FC236}">
              <a16:creationId xmlns:a16="http://schemas.microsoft.com/office/drawing/2014/main" id="{5ADCBAC9-F906-4340-94C2-942EDE3EE008}"/>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0" name="正方形/長方形 779">
          <a:extLst>
            <a:ext uri="{FF2B5EF4-FFF2-40B4-BE49-F238E27FC236}">
              <a16:creationId xmlns:a16="http://schemas.microsoft.com/office/drawing/2014/main" id="{25D44CEF-6403-4A54-9829-8BD08D6EEE1D}"/>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1" name="正方形/長方形 780">
          <a:extLst>
            <a:ext uri="{FF2B5EF4-FFF2-40B4-BE49-F238E27FC236}">
              <a16:creationId xmlns:a16="http://schemas.microsoft.com/office/drawing/2014/main" id="{C421893D-1CF6-4054-BF1C-2D66DD44800C}"/>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2" name="正方形/長方形 781">
          <a:extLst>
            <a:ext uri="{FF2B5EF4-FFF2-40B4-BE49-F238E27FC236}">
              <a16:creationId xmlns:a16="http://schemas.microsoft.com/office/drawing/2014/main" id="{CE01AC1B-7880-454A-A41D-E5A22801CBF3}"/>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3" name="正方形/長方形 782">
          <a:extLst>
            <a:ext uri="{FF2B5EF4-FFF2-40B4-BE49-F238E27FC236}">
              <a16:creationId xmlns:a16="http://schemas.microsoft.com/office/drawing/2014/main" id="{38FFC634-0A9D-4C49-B9B4-62A972A86499}"/>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4" name="正方形/長方形 783">
          <a:extLst>
            <a:ext uri="{FF2B5EF4-FFF2-40B4-BE49-F238E27FC236}">
              <a16:creationId xmlns:a16="http://schemas.microsoft.com/office/drawing/2014/main" id="{6D2A57B3-5655-4B3F-92B7-533427AFEA30}"/>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5" name="テキスト ボックス 784">
          <a:extLst>
            <a:ext uri="{FF2B5EF4-FFF2-40B4-BE49-F238E27FC236}">
              <a16:creationId xmlns:a16="http://schemas.microsoft.com/office/drawing/2014/main" id="{C7C1C2DB-906D-4255-B6C9-1B81531D3882}"/>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6" name="直線コネクタ 785">
          <a:extLst>
            <a:ext uri="{FF2B5EF4-FFF2-40B4-BE49-F238E27FC236}">
              <a16:creationId xmlns:a16="http://schemas.microsoft.com/office/drawing/2014/main" id="{F9FBC601-97BC-4F0C-83C4-33BED2A4923A}"/>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87" name="直線コネクタ 786">
          <a:extLst>
            <a:ext uri="{FF2B5EF4-FFF2-40B4-BE49-F238E27FC236}">
              <a16:creationId xmlns:a16="http://schemas.microsoft.com/office/drawing/2014/main" id="{523CA1CB-0A8E-425A-B8D1-60928D9D82DB}"/>
            </a:ext>
          </a:extLst>
        </xdr:cNvPr>
        <xdr:cNvCxnSpPr/>
      </xdr:nvCxnSpPr>
      <xdr:spPr>
        <a:xfrm>
          <a:off x="164592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88" name="テキスト ボックス 787">
          <a:extLst>
            <a:ext uri="{FF2B5EF4-FFF2-40B4-BE49-F238E27FC236}">
              <a16:creationId xmlns:a16="http://schemas.microsoft.com/office/drawing/2014/main" id="{419AADF7-5667-4148-9AD4-D7E89816A010}"/>
            </a:ext>
          </a:extLst>
        </xdr:cNvPr>
        <xdr:cNvSpPr txBox="1"/>
      </xdr:nvSpPr>
      <xdr:spPr>
        <a:xfrm>
          <a:off x="160523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89" name="直線コネクタ 788">
          <a:extLst>
            <a:ext uri="{FF2B5EF4-FFF2-40B4-BE49-F238E27FC236}">
              <a16:creationId xmlns:a16="http://schemas.microsoft.com/office/drawing/2014/main" id="{27C03086-5C8F-4771-A965-A542D465DE94}"/>
            </a:ext>
          </a:extLst>
        </xdr:cNvPr>
        <xdr:cNvCxnSpPr/>
      </xdr:nvCxnSpPr>
      <xdr:spPr>
        <a:xfrm>
          <a:off x="164592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0" name="テキスト ボックス 789">
          <a:extLst>
            <a:ext uri="{FF2B5EF4-FFF2-40B4-BE49-F238E27FC236}">
              <a16:creationId xmlns:a16="http://schemas.microsoft.com/office/drawing/2014/main" id="{A8A8A0BA-12E2-45D3-BD02-C46FB403B571}"/>
            </a:ext>
          </a:extLst>
        </xdr:cNvPr>
        <xdr:cNvSpPr txBox="1"/>
      </xdr:nvSpPr>
      <xdr:spPr>
        <a:xfrm>
          <a:off x="16052346"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1" name="直線コネクタ 790">
          <a:extLst>
            <a:ext uri="{FF2B5EF4-FFF2-40B4-BE49-F238E27FC236}">
              <a16:creationId xmlns:a16="http://schemas.microsoft.com/office/drawing/2014/main" id="{73A84652-F767-41F4-85A2-EE17EBA608FA}"/>
            </a:ext>
          </a:extLst>
        </xdr:cNvPr>
        <xdr:cNvCxnSpPr/>
      </xdr:nvCxnSpPr>
      <xdr:spPr>
        <a:xfrm>
          <a:off x="164592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2" name="テキスト ボックス 791">
          <a:extLst>
            <a:ext uri="{FF2B5EF4-FFF2-40B4-BE49-F238E27FC236}">
              <a16:creationId xmlns:a16="http://schemas.microsoft.com/office/drawing/2014/main" id="{2767F5C5-B2BE-4B24-BF18-DB189BFA66B7}"/>
            </a:ext>
          </a:extLst>
        </xdr:cNvPr>
        <xdr:cNvSpPr txBox="1"/>
      </xdr:nvSpPr>
      <xdr:spPr>
        <a:xfrm>
          <a:off x="16052346"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3" name="直線コネクタ 792">
          <a:extLst>
            <a:ext uri="{FF2B5EF4-FFF2-40B4-BE49-F238E27FC236}">
              <a16:creationId xmlns:a16="http://schemas.microsoft.com/office/drawing/2014/main" id="{6356F353-DFC7-4CCE-AB64-2C1994FB5EE0}"/>
            </a:ext>
          </a:extLst>
        </xdr:cNvPr>
        <xdr:cNvCxnSpPr/>
      </xdr:nvCxnSpPr>
      <xdr:spPr>
        <a:xfrm>
          <a:off x="164592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4" name="テキスト ボックス 793">
          <a:extLst>
            <a:ext uri="{FF2B5EF4-FFF2-40B4-BE49-F238E27FC236}">
              <a16:creationId xmlns:a16="http://schemas.microsoft.com/office/drawing/2014/main" id="{20C3CEF3-A097-4C9D-938C-63CE9CE1D1E5}"/>
            </a:ext>
          </a:extLst>
        </xdr:cNvPr>
        <xdr:cNvSpPr txBox="1"/>
      </xdr:nvSpPr>
      <xdr:spPr>
        <a:xfrm>
          <a:off x="16052346"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95" name="直線コネクタ 794">
          <a:extLst>
            <a:ext uri="{FF2B5EF4-FFF2-40B4-BE49-F238E27FC236}">
              <a16:creationId xmlns:a16="http://schemas.microsoft.com/office/drawing/2014/main" id="{7742A1FA-7042-44CB-9DCD-EE26B6BD81E1}"/>
            </a:ext>
          </a:extLst>
        </xdr:cNvPr>
        <xdr:cNvCxnSpPr/>
      </xdr:nvCxnSpPr>
      <xdr:spPr>
        <a:xfrm>
          <a:off x="164592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96" name="テキスト ボックス 795">
          <a:extLst>
            <a:ext uri="{FF2B5EF4-FFF2-40B4-BE49-F238E27FC236}">
              <a16:creationId xmlns:a16="http://schemas.microsoft.com/office/drawing/2014/main" id="{72B837D9-4D3C-4E09-9665-EC2902B9C897}"/>
            </a:ext>
          </a:extLst>
        </xdr:cNvPr>
        <xdr:cNvSpPr txBox="1"/>
      </xdr:nvSpPr>
      <xdr:spPr>
        <a:xfrm>
          <a:off x="16052346"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7" name="直線コネクタ 796">
          <a:extLst>
            <a:ext uri="{FF2B5EF4-FFF2-40B4-BE49-F238E27FC236}">
              <a16:creationId xmlns:a16="http://schemas.microsoft.com/office/drawing/2014/main" id="{08813BED-34DC-4480-9FD0-1C1783EB2BE5}"/>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8" name="テキスト ボックス 797">
          <a:extLst>
            <a:ext uri="{FF2B5EF4-FFF2-40B4-BE49-F238E27FC236}">
              <a16:creationId xmlns:a16="http://schemas.microsoft.com/office/drawing/2014/main" id="{15C933BF-6D12-4ED5-8360-04B0B29AA732}"/>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9" name="【児童館】&#10;一人当たり面積グラフ枠">
          <a:extLst>
            <a:ext uri="{FF2B5EF4-FFF2-40B4-BE49-F238E27FC236}">
              <a16:creationId xmlns:a16="http://schemas.microsoft.com/office/drawing/2014/main" id="{4684A2AC-61C1-40D7-9825-AAEE5210EB85}"/>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76200</xdr:rowOff>
    </xdr:from>
    <xdr:to>
      <xdr:col>116</xdr:col>
      <xdr:colOff>62864</xdr:colOff>
      <xdr:row>86</xdr:row>
      <xdr:rowOff>50800</xdr:rowOff>
    </xdr:to>
    <xdr:cxnSp macro="">
      <xdr:nvCxnSpPr>
        <xdr:cNvPr id="800" name="直線コネクタ 799">
          <a:extLst>
            <a:ext uri="{FF2B5EF4-FFF2-40B4-BE49-F238E27FC236}">
              <a16:creationId xmlns:a16="http://schemas.microsoft.com/office/drawing/2014/main" id="{E96F3D21-B159-4F9C-8F22-923F3004AF39}"/>
            </a:ext>
          </a:extLst>
        </xdr:cNvPr>
        <xdr:cNvCxnSpPr/>
      </xdr:nvCxnSpPr>
      <xdr:spPr>
        <a:xfrm flipV="1">
          <a:off x="19954239" y="12715875"/>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54627</xdr:rowOff>
    </xdr:from>
    <xdr:ext cx="469744" cy="259045"/>
    <xdr:sp macro="" textlink="">
      <xdr:nvSpPr>
        <xdr:cNvPr id="801" name="【児童館】&#10;一人当たり面積最小値テキスト">
          <a:extLst>
            <a:ext uri="{FF2B5EF4-FFF2-40B4-BE49-F238E27FC236}">
              <a16:creationId xmlns:a16="http://schemas.microsoft.com/office/drawing/2014/main" id="{A3DFF6B0-F9AC-417C-86D6-37B3E771FD38}"/>
            </a:ext>
          </a:extLst>
        </xdr:cNvPr>
        <xdr:cNvSpPr txBox="1"/>
      </xdr:nvSpPr>
      <xdr:spPr>
        <a:xfrm>
          <a:off x="19992975" y="13989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50800</xdr:rowOff>
    </xdr:from>
    <xdr:to>
      <xdr:col>116</xdr:col>
      <xdr:colOff>152400</xdr:colOff>
      <xdr:row>86</xdr:row>
      <xdr:rowOff>50800</xdr:rowOff>
    </xdr:to>
    <xdr:cxnSp macro="">
      <xdr:nvCxnSpPr>
        <xdr:cNvPr id="802" name="直線コネクタ 801">
          <a:extLst>
            <a:ext uri="{FF2B5EF4-FFF2-40B4-BE49-F238E27FC236}">
              <a16:creationId xmlns:a16="http://schemas.microsoft.com/office/drawing/2014/main" id="{73B2E03C-B461-44A6-AB50-82A2179C3246}"/>
            </a:ext>
          </a:extLst>
        </xdr:cNvPr>
        <xdr:cNvCxnSpPr/>
      </xdr:nvCxnSpPr>
      <xdr:spPr>
        <a:xfrm>
          <a:off x="19878675" y="139827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22877</xdr:rowOff>
    </xdr:from>
    <xdr:ext cx="469744" cy="259045"/>
    <xdr:sp macro="" textlink="">
      <xdr:nvSpPr>
        <xdr:cNvPr id="803" name="【児童館】&#10;一人当たり面積最大値テキスト">
          <a:extLst>
            <a:ext uri="{FF2B5EF4-FFF2-40B4-BE49-F238E27FC236}">
              <a16:creationId xmlns:a16="http://schemas.microsoft.com/office/drawing/2014/main" id="{B06EAAEE-E80F-4ACC-8A64-EE6D8FFA0C68}"/>
            </a:ext>
          </a:extLst>
        </xdr:cNvPr>
        <xdr:cNvSpPr txBox="1"/>
      </xdr:nvSpPr>
      <xdr:spPr>
        <a:xfrm>
          <a:off x="19992975" y="12503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76200</xdr:rowOff>
    </xdr:from>
    <xdr:to>
      <xdr:col>116</xdr:col>
      <xdr:colOff>152400</xdr:colOff>
      <xdr:row>78</xdr:row>
      <xdr:rowOff>76200</xdr:rowOff>
    </xdr:to>
    <xdr:cxnSp macro="">
      <xdr:nvCxnSpPr>
        <xdr:cNvPr id="804" name="直線コネクタ 803">
          <a:extLst>
            <a:ext uri="{FF2B5EF4-FFF2-40B4-BE49-F238E27FC236}">
              <a16:creationId xmlns:a16="http://schemas.microsoft.com/office/drawing/2014/main" id="{DD08F49B-6E67-4879-B938-3E3614308146}"/>
            </a:ext>
          </a:extLst>
        </xdr:cNvPr>
        <xdr:cNvCxnSpPr/>
      </xdr:nvCxnSpPr>
      <xdr:spPr>
        <a:xfrm>
          <a:off x="19878675" y="127158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805" name="【児童館】&#10;一人当たり面積平均値テキスト">
          <a:extLst>
            <a:ext uri="{FF2B5EF4-FFF2-40B4-BE49-F238E27FC236}">
              <a16:creationId xmlns:a16="http://schemas.microsoft.com/office/drawing/2014/main" id="{F9086159-4C3E-4478-AF37-35A41C39B088}"/>
            </a:ext>
          </a:extLst>
        </xdr:cNvPr>
        <xdr:cNvSpPr txBox="1"/>
      </xdr:nvSpPr>
      <xdr:spPr>
        <a:xfrm>
          <a:off x="19992975" y="134277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806" name="フローチャート: 判断 805">
          <a:extLst>
            <a:ext uri="{FF2B5EF4-FFF2-40B4-BE49-F238E27FC236}">
              <a16:creationId xmlns:a16="http://schemas.microsoft.com/office/drawing/2014/main" id="{ADE0F69A-8018-49D6-BFD8-89DE592C739C}"/>
            </a:ext>
          </a:extLst>
        </xdr:cNvPr>
        <xdr:cNvSpPr/>
      </xdr:nvSpPr>
      <xdr:spPr>
        <a:xfrm>
          <a:off x="19897725" y="1357312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158750</xdr:rowOff>
    </xdr:from>
    <xdr:to>
      <xdr:col>112</xdr:col>
      <xdr:colOff>38100</xdr:colOff>
      <xdr:row>84</xdr:row>
      <xdr:rowOff>88900</xdr:rowOff>
    </xdr:to>
    <xdr:sp macro="" textlink="">
      <xdr:nvSpPr>
        <xdr:cNvPr id="807" name="フローチャート: 判断 806">
          <a:extLst>
            <a:ext uri="{FF2B5EF4-FFF2-40B4-BE49-F238E27FC236}">
              <a16:creationId xmlns:a16="http://schemas.microsoft.com/office/drawing/2014/main" id="{F875029A-3D91-4340-8048-C8EEC5F32DD3}"/>
            </a:ext>
          </a:extLst>
        </xdr:cNvPr>
        <xdr:cNvSpPr/>
      </xdr:nvSpPr>
      <xdr:spPr>
        <a:xfrm>
          <a:off x="19154775" y="1361122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12700</xdr:rowOff>
    </xdr:from>
    <xdr:to>
      <xdr:col>107</xdr:col>
      <xdr:colOff>101600</xdr:colOff>
      <xdr:row>84</xdr:row>
      <xdr:rowOff>114300</xdr:rowOff>
    </xdr:to>
    <xdr:sp macro="" textlink="">
      <xdr:nvSpPr>
        <xdr:cNvPr id="808" name="フローチャート: 判断 807">
          <a:extLst>
            <a:ext uri="{FF2B5EF4-FFF2-40B4-BE49-F238E27FC236}">
              <a16:creationId xmlns:a16="http://schemas.microsoft.com/office/drawing/2014/main" id="{0C995B2F-4F82-4341-948E-561FF6B8D601}"/>
            </a:ext>
          </a:extLst>
        </xdr:cNvPr>
        <xdr:cNvSpPr/>
      </xdr:nvSpPr>
      <xdr:spPr>
        <a:xfrm>
          <a:off x="18345150" y="1362075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50800</xdr:rowOff>
    </xdr:from>
    <xdr:to>
      <xdr:col>102</xdr:col>
      <xdr:colOff>165100</xdr:colOff>
      <xdr:row>84</xdr:row>
      <xdr:rowOff>152400</xdr:rowOff>
    </xdr:to>
    <xdr:sp macro="" textlink="">
      <xdr:nvSpPr>
        <xdr:cNvPr id="809" name="フローチャート: 判断 808">
          <a:extLst>
            <a:ext uri="{FF2B5EF4-FFF2-40B4-BE49-F238E27FC236}">
              <a16:creationId xmlns:a16="http://schemas.microsoft.com/office/drawing/2014/main" id="{CCBD1048-F305-4C74-A3CD-0FCAEE1411D3}"/>
            </a:ext>
          </a:extLst>
        </xdr:cNvPr>
        <xdr:cNvSpPr/>
      </xdr:nvSpPr>
      <xdr:spPr>
        <a:xfrm>
          <a:off x="17554575" y="1365885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63500</xdr:rowOff>
    </xdr:from>
    <xdr:to>
      <xdr:col>98</xdr:col>
      <xdr:colOff>38100</xdr:colOff>
      <xdr:row>84</xdr:row>
      <xdr:rowOff>165100</xdr:rowOff>
    </xdr:to>
    <xdr:sp macro="" textlink="">
      <xdr:nvSpPr>
        <xdr:cNvPr id="810" name="フローチャート: 判断 809">
          <a:extLst>
            <a:ext uri="{FF2B5EF4-FFF2-40B4-BE49-F238E27FC236}">
              <a16:creationId xmlns:a16="http://schemas.microsoft.com/office/drawing/2014/main" id="{76AE0538-729B-48D6-A6B6-482B84ABB651}"/>
            </a:ext>
          </a:extLst>
        </xdr:cNvPr>
        <xdr:cNvSpPr/>
      </xdr:nvSpPr>
      <xdr:spPr>
        <a:xfrm>
          <a:off x="16754475" y="136779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1768A3AB-DE5D-4DFE-8ADA-2F8E81EED24C}"/>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4747A421-4048-4F1A-A1EF-BB7D527B8520}"/>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15F14943-7C4E-4A4B-83AF-D0B250C45E35}"/>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3B92AF94-B2DF-48A5-80CC-805F0C234B67}"/>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CE704C6C-4826-43C5-83DB-14F22C80C674}"/>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158750</xdr:rowOff>
    </xdr:from>
    <xdr:to>
      <xdr:col>116</xdr:col>
      <xdr:colOff>114300</xdr:colOff>
      <xdr:row>86</xdr:row>
      <xdr:rowOff>88900</xdr:rowOff>
    </xdr:to>
    <xdr:sp macro="" textlink="">
      <xdr:nvSpPr>
        <xdr:cNvPr id="816" name="楕円 815">
          <a:extLst>
            <a:ext uri="{FF2B5EF4-FFF2-40B4-BE49-F238E27FC236}">
              <a16:creationId xmlns:a16="http://schemas.microsoft.com/office/drawing/2014/main" id="{08782D85-691E-46B7-B8FD-167124FD8009}"/>
            </a:ext>
          </a:extLst>
        </xdr:cNvPr>
        <xdr:cNvSpPr/>
      </xdr:nvSpPr>
      <xdr:spPr>
        <a:xfrm>
          <a:off x="19897725" y="1393507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73677</xdr:rowOff>
    </xdr:from>
    <xdr:ext cx="469744" cy="259045"/>
    <xdr:sp macro="" textlink="">
      <xdr:nvSpPr>
        <xdr:cNvPr id="817" name="【児童館】&#10;一人当たり面積該当値テキスト">
          <a:extLst>
            <a:ext uri="{FF2B5EF4-FFF2-40B4-BE49-F238E27FC236}">
              <a16:creationId xmlns:a16="http://schemas.microsoft.com/office/drawing/2014/main" id="{4772AA63-D4B4-4BF5-9448-3C2ADA6BF9D2}"/>
            </a:ext>
          </a:extLst>
        </xdr:cNvPr>
        <xdr:cNvSpPr txBox="1"/>
      </xdr:nvSpPr>
      <xdr:spPr>
        <a:xfrm>
          <a:off x="19992975" y="13846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158750</xdr:rowOff>
    </xdr:from>
    <xdr:to>
      <xdr:col>112</xdr:col>
      <xdr:colOff>38100</xdr:colOff>
      <xdr:row>86</xdr:row>
      <xdr:rowOff>88900</xdr:rowOff>
    </xdr:to>
    <xdr:sp macro="" textlink="">
      <xdr:nvSpPr>
        <xdr:cNvPr id="818" name="楕円 817">
          <a:extLst>
            <a:ext uri="{FF2B5EF4-FFF2-40B4-BE49-F238E27FC236}">
              <a16:creationId xmlns:a16="http://schemas.microsoft.com/office/drawing/2014/main" id="{FAA3A953-752C-4411-84F3-CD7BE1AC7226}"/>
            </a:ext>
          </a:extLst>
        </xdr:cNvPr>
        <xdr:cNvSpPr/>
      </xdr:nvSpPr>
      <xdr:spPr>
        <a:xfrm>
          <a:off x="19154775" y="1393507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38100</xdr:rowOff>
    </xdr:from>
    <xdr:to>
      <xdr:col>116</xdr:col>
      <xdr:colOff>63500</xdr:colOff>
      <xdr:row>86</xdr:row>
      <xdr:rowOff>38100</xdr:rowOff>
    </xdr:to>
    <xdr:cxnSp macro="">
      <xdr:nvCxnSpPr>
        <xdr:cNvPr id="819" name="直線コネクタ 818">
          <a:extLst>
            <a:ext uri="{FF2B5EF4-FFF2-40B4-BE49-F238E27FC236}">
              <a16:creationId xmlns:a16="http://schemas.microsoft.com/office/drawing/2014/main" id="{668C597F-23B1-456D-A51A-3738240E772A}"/>
            </a:ext>
          </a:extLst>
        </xdr:cNvPr>
        <xdr:cNvCxnSpPr/>
      </xdr:nvCxnSpPr>
      <xdr:spPr>
        <a:xfrm>
          <a:off x="19202400" y="1397317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158750</xdr:rowOff>
    </xdr:from>
    <xdr:to>
      <xdr:col>107</xdr:col>
      <xdr:colOff>101600</xdr:colOff>
      <xdr:row>86</xdr:row>
      <xdr:rowOff>88900</xdr:rowOff>
    </xdr:to>
    <xdr:sp macro="" textlink="">
      <xdr:nvSpPr>
        <xdr:cNvPr id="820" name="楕円 819">
          <a:extLst>
            <a:ext uri="{FF2B5EF4-FFF2-40B4-BE49-F238E27FC236}">
              <a16:creationId xmlns:a16="http://schemas.microsoft.com/office/drawing/2014/main" id="{06B90D31-842F-4592-9F47-E381FD2CDDA7}"/>
            </a:ext>
          </a:extLst>
        </xdr:cNvPr>
        <xdr:cNvSpPr/>
      </xdr:nvSpPr>
      <xdr:spPr>
        <a:xfrm>
          <a:off x="18345150" y="1393507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38100</xdr:rowOff>
    </xdr:from>
    <xdr:to>
      <xdr:col>111</xdr:col>
      <xdr:colOff>177800</xdr:colOff>
      <xdr:row>86</xdr:row>
      <xdr:rowOff>38100</xdr:rowOff>
    </xdr:to>
    <xdr:cxnSp macro="">
      <xdr:nvCxnSpPr>
        <xdr:cNvPr id="821" name="直線コネクタ 820">
          <a:extLst>
            <a:ext uri="{FF2B5EF4-FFF2-40B4-BE49-F238E27FC236}">
              <a16:creationId xmlns:a16="http://schemas.microsoft.com/office/drawing/2014/main" id="{E9AC9847-99A5-4A1F-913A-D11CD99476B2}"/>
            </a:ext>
          </a:extLst>
        </xdr:cNvPr>
        <xdr:cNvCxnSpPr/>
      </xdr:nvCxnSpPr>
      <xdr:spPr>
        <a:xfrm>
          <a:off x="18392775" y="1397317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0</xdr:rowOff>
    </xdr:from>
    <xdr:to>
      <xdr:col>102</xdr:col>
      <xdr:colOff>165100</xdr:colOff>
      <xdr:row>86</xdr:row>
      <xdr:rowOff>101600</xdr:rowOff>
    </xdr:to>
    <xdr:sp macro="" textlink="">
      <xdr:nvSpPr>
        <xdr:cNvPr id="822" name="楕円 821">
          <a:extLst>
            <a:ext uri="{FF2B5EF4-FFF2-40B4-BE49-F238E27FC236}">
              <a16:creationId xmlns:a16="http://schemas.microsoft.com/office/drawing/2014/main" id="{92BEC71C-F667-4204-8290-97433B64428C}"/>
            </a:ext>
          </a:extLst>
        </xdr:cNvPr>
        <xdr:cNvSpPr/>
      </xdr:nvSpPr>
      <xdr:spPr>
        <a:xfrm>
          <a:off x="17554575" y="1393507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38100</xdr:rowOff>
    </xdr:from>
    <xdr:to>
      <xdr:col>107</xdr:col>
      <xdr:colOff>50800</xdr:colOff>
      <xdr:row>86</xdr:row>
      <xdr:rowOff>50800</xdr:rowOff>
    </xdr:to>
    <xdr:cxnSp macro="">
      <xdr:nvCxnSpPr>
        <xdr:cNvPr id="823" name="直線コネクタ 822">
          <a:extLst>
            <a:ext uri="{FF2B5EF4-FFF2-40B4-BE49-F238E27FC236}">
              <a16:creationId xmlns:a16="http://schemas.microsoft.com/office/drawing/2014/main" id="{9A7FC3E3-8566-4C49-9C9A-8AD29E050C25}"/>
            </a:ext>
          </a:extLst>
        </xdr:cNvPr>
        <xdr:cNvCxnSpPr/>
      </xdr:nvCxnSpPr>
      <xdr:spPr>
        <a:xfrm flipV="1">
          <a:off x="17602200" y="13973175"/>
          <a:ext cx="790575"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0</xdr:rowOff>
    </xdr:from>
    <xdr:to>
      <xdr:col>98</xdr:col>
      <xdr:colOff>38100</xdr:colOff>
      <xdr:row>86</xdr:row>
      <xdr:rowOff>101600</xdr:rowOff>
    </xdr:to>
    <xdr:sp macro="" textlink="">
      <xdr:nvSpPr>
        <xdr:cNvPr id="824" name="楕円 823">
          <a:extLst>
            <a:ext uri="{FF2B5EF4-FFF2-40B4-BE49-F238E27FC236}">
              <a16:creationId xmlns:a16="http://schemas.microsoft.com/office/drawing/2014/main" id="{D60D2F10-D261-4409-913F-4E3FE0265A9F}"/>
            </a:ext>
          </a:extLst>
        </xdr:cNvPr>
        <xdr:cNvSpPr/>
      </xdr:nvSpPr>
      <xdr:spPr>
        <a:xfrm>
          <a:off x="16754475" y="1393507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50800</xdr:rowOff>
    </xdr:from>
    <xdr:to>
      <xdr:col>102</xdr:col>
      <xdr:colOff>114300</xdr:colOff>
      <xdr:row>86</xdr:row>
      <xdr:rowOff>50800</xdr:rowOff>
    </xdr:to>
    <xdr:cxnSp macro="">
      <xdr:nvCxnSpPr>
        <xdr:cNvPr id="825" name="直線コネクタ 824">
          <a:extLst>
            <a:ext uri="{FF2B5EF4-FFF2-40B4-BE49-F238E27FC236}">
              <a16:creationId xmlns:a16="http://schemas.microsoft.com/office/drawing/2014/main" id="{FDCEC74F-C4BB-472A-807C-1A1CD87996BB}"/>
            </a:ext>
          </a:extLst>
        </xdr:cNvPr>
        <xdr:cNvCxnSpPr/>
      </xdr:nvCxnSpPr>
      <xdr:spPr>
        <a:xfrm>
          <a:off x="16802100" y="139827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105427</xdr:rowOff>
    </xdr:from>
    <xdr:ext cx="469744" cy="259045"/>
    <xdr:sp macro="" textlink="">
      <xdr:nvSpPr>
        <xdr:cNvPr id="826" name="n_1aveValue【児童館】&#10;一人当たり面積">
          <a:extLst>
            <a:ext uri="{FF2B5EF4-FFF2-40B4-BE49-F238E27FC236}">
              <a16:creationId xmlns:a16="http://schemas.microsoft.com/office/drawing/2014/main" id="{45666541-3628-4DE6-958F-B084FE14123D}"/>
            </a:ext>
          </a:extLst>
        </xdr:cNvPr>
        <xdr:cNvSpPr txBox="1"/>
      </xdr:nvSpPr>
      <xdr:spPr>
        <a:xfrm>
          <a:off x="18983402" y="13389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130827</xdr:rowOff>
    </xdr:from>
    <xdr:ext cx="469744" cy="259045"/>
    <xdr:sp macro="" textlink="">
      <xdr:nvSpPr>
        <xdr:cNvPr id="827" name="n_2aveValue【児童館】&#10;一人当たり面積">
          <a:extLst>
            <a:ext uri="{FF2B5EF4-FFF2-40B4-BE49-F238E27FC236}">
              <a16:creationId xmlns:a16="http://schemas.microsoft.com/office/drawing/2014/main" id="{D752D3EA-84E4-459F-B5A7-043B659CA296}"/>
            </a:ext>
          </a:extLst>
        </xdr:cNvPr>
        <xdr:cNvSpPr txBox="1"/>
      </xdr:nvSpPr>
      <xdr:spPr>
        <a:xfrm>
          <a:off x="18183302" y="13418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168927</xdr:rowOff>
    </xdr:from>
    <xdr:ext cx="469744" cy="259045"/>
    <xdr:sp macro="" textlink="">
      <xdr:nvSpPr>
        <xdr:cNvPr id="828" name="n_3aveValue【児童館】&#10;一人当たり面積">
          <a:extLst>
            <a:ext uri="{FF2B5EF4-FFF2-40B4-BE49-F238E27FC236}">
              <a16:creationId xmlns:a16="http://schemas.microsoft.com/office/drawing/2014/main" id="{C79B45CE-EC22-43E7-8558-BB83BBCCB06F}"/>
            </a:ext>
          </a:extLst>
        </xdr:cNvPr>
        <xdr:cNvSpPr txBox="1"/>
      </xdr:nvSpPr>
      <xdr:spPr>
        <a:xfrm>
          <a:off x="17383202" y="13446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10177</xdr:rowOff>
    </xdr:from>
    <xdr:ext cx="469744" cy="259045"/>
    <xdr:sp macro="" textlink="">
      <xdr:nvSpPr>
        <xdr:cNvPr id="829" name="n_4aveValue【児童館】&#10;一人当たり面積">
          <a:extLst>
            <a:ext uri="{FF2B5EF4-FFF2-40B4-BE49-F238E27FC236}">
              <a16:creationId xmlns:a16="http://schemas.microsoft.com/office/drawing/2014/main" id="{B01E499B-885B-4776-82EE-FDFB51AB8385}"/>
            </a:ext>
          </a:extLst>
        </xdr:cNvPr>
        <xdr:cNvSpPr txBox="1"/>
      </xdr:nvSpPr>
      <xdr:spPr>
        <a:xfrm>
          <a:off x="16592627" y="13456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80027</xdr:rowOff>
    </xdr:from>
    <xdr:ext cx="469744" cy="259045"/>
    <xdr:sp macro="" textlink="">
      <xdr:nvSpPr>
        <xdr:cNvPr id="830" name="n_1mainValue【児童館】&#10;一人当たり面積">
          <a:extLst>
            <a:ext uri="{FF2B5EF4-FFF2-40B4-BE49-F238E27FC236}">
              <a16:creationId xmlns:a16="http://schemas.microsoft.com/office/drawing/2014/main" id="{C70EC78A-60A3-4313-9E90-647B1154DE58}"/>
            </a:ext>
          </a:extLst>
        </xdr:cNvPr>
        <xdr:cNvSpPr txBox="1"/>
      </xdr:nvSpPr>
      <xdr:spPr>
        <a:xfrm>
          <a:off x="18983402" y="14018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80027</xdr:rowOff>
    </xdr:from>
    <xdr:ext cx="469744" cy="259045"/>
    <xdr:sp macro="" textlink="">
      <xdr:nvSpPr>
        <xdr:cNvPr id="831" name="n_2mainValue【児童館】&#10;一人当たり面積">
          <a:extLst>
            <a:ext uri="{FF2B5EF4-FFF2-40B4-BE49-F238E27FC236}">
              <a16:creationId xmlns:a16="http://schemas.microsoft.com/office/drawing/2014/main" id="{841D022E-F0BF-4BEF-A10A-5CFEA7D09150}"/>
            </a:ext>
          </a:extLst>
        </xdr:cNvPr>
        <xdr:cNvSpPr txBox="1"/>
      </xdr:nvSpPr>
      <xdr:spPr>
        <a:xfrm>
          <a:off x="18183302" y="14018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92727</xdr:rowOff>
    </xdr:from>
    <xdr:ext cx="469744" cy="259045"/>
    <xdr:sp macro="" textlink="">
      <xdr:nvSpPr>
        <xdr:cNvPr id="832" name="n_3mainValue【児童館】&#10;一人当たり面積">
          <a:extLst>
            <a:ext uri="{FF2B5EF4-FFF2-40B4-BE49-F238E27FC236}">
              <a16:creationId xmlns:a16="http://schemas.microsoft.com/office/drawing/2014/main" id="{7575928A-C78A-4BC6-AA7F-B566EBDF1369}"/>
            </a:ext>
          </a:extLst>
        </xdr:cNvPr>
        <xdr:cNvSpPr txBox="1"/>
      </xdr:nvSpPr>
      <xdr:spPr>
        <a:xfrm>
          <a:off x="17383202" y="14027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92727</xdr:rowOff>
    </xdr:from>
    <xdr:ext cx="469744" cy="259045"/>
    <xdr:sp macro="" textlink="">
      <xdr:nvSpPr>
        <xdr:cNvPr id="833" name="n_4mainValue【児童館】&#10;一人当たり面積">
          <a:extLst>
            <a:ext uri="{FF2B5EF4-FFF2-40B4-BE49-F238E27FC236}">
              <a16:creationId xmlns:a16="http://schemas.microsoft.com/office/drawing/2014/main" id="{24FCE6E6-3E98-4A73-AC9F-C0F7B6FF6F18}"/>
            </a:ext>
          </a:extLst>
        </xdr:cNvPr>
        <xdr:cNvSpPr txBox="1"/>
      </xdr:nvSpPr>
      <xdr:spPr>
        <a:xfrm>
          <a:off x="16592627" y="14027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4" name="正方形/長方形 833">
          <a:extLst>
            <a:ext uri="{FF2B5EF4-FFF2-40B4-BE49-F238E27FC236}">
              <a16:creationId xmlns:a16="http://schemas.microsoft.com/office/drawing/2014/main" id="{1605FC59-0FD2-4348-8773-71AD875A5B0D}"/>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5" name="正方形/長方形 834">
          <a:extLst>
            <a:ext uri="{FF2B5EF4-FFF2-40B4-BE49-F238E27FC236}">
              <a16:creationId xmlns:a16="http://schemas.microsoft.com/office/drawing/2014/main" id="{C8FB2CE8-4AB0-4AAF-8ED3-1CA305D49109}"/>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6" name="正方形/長方形 835">
          <a:extLst>
            <a:ext uri="{FF2B5EF4-FFF2-40B4-BE49-F238E27FC236}">
              <a16:creationId xmlns:a16="http://schemas.microsoft.com/office/drawing/2014/main" id="{EC6E5DD2-3C8C-4264-8012-D75D6BC154C2}"/>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7" name="正方形/長方形 836">
          <a:extLst>
            <a:ext uri="{FF2B5EF4-FFF2-40B4-BE49-F238E27FC236}">
              <a16:creationId xmlns:a16="http://schemas.microsoft.com/office/drawing/2014/main" id="{1482CB7D-F3A6-414A-9F43-77B90C6124A7}"/>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8" name="正方形/長方形 837">
          <a:extLst>
            <a:ext uri="{FF2B5EF4-FFF2-40B4-BE49-F238E27FC236}">
              <a16:creationId xmlns:a16="http://schemas.microsoft.com/office/drawing/2014/main" id="{58906272-92EF-4E84-A1F1-68FD1D492ABE}"/>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9" name="正方形/長方形 838">
          <a:extLst>
            <a:ext uri="{FF2B5EF4-FFF2-40B4-BE49-F238E27FC236}">
              <a16:creationId xmlns:a16="http://schemas.microsoft.com/office/drawing/2014/main" id="{C658F92F-BA15-48D8-B03A-73B47BDD0F01}"/>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0" name="正方形/長方形 839">
          <a:extLst>
            <a:ext uri="{FF2B5EF4-FFF2-40B4-BE49-F238E27FC236}">
              <a16:creationId xmlns:a16="http://schemas.microsoft.com/office/drawing/2014/main" id="{F6691FB2-A0F2-4F4C-ABB4-B584DC433EA5}"/>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1" name="正方形/長方形 840">
          <a:extLst>
            <a:ext uri="{FF2B5EF4-FFF2-40B4-BE49-F238E27FC236}">
              <a16:creationId xmlns:a16="http://schemas.microsoft.com/office/drawing/2014/main" id="{3381BFE3-96FE-40ED-903E-D3114F4E0092}"/>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2" name="テキスト ボックス 841">
          <a:extLst>
            <a:ext uri="{FF2B5EF4-FFF2-40B4-BE49-F238E27FC236}">
              <a16:creationId xmlns:a16="http://schemas.microsoft.com/office/drawing/2014/main" id="{BB9DE079-2D52-4F7B-81A8-39539CF93B04}"/>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3" name="直線コネクタ 842">
          <a:extLst>
            <a:ext uri="{FF2B5EF4-FFF2-40B4-BE49-F238E27FC236}">
              <a16:creationId xmlns:a16="http://schemas.microsoft.com/office/drawing/2014/main" id="{A2514852-7125-48CB-864D-585166ACBE16}"/>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4" name="テキスト ボックス 843">
          <a:extLst>
            <a:ext uri="{FF2B5EF4-FFF2-40B4-BE49-F238E27FC236}">
              <a16:creationId xmlns:a16="http://schemas.microsoft.com/office/drawing/2014/main" id="{AF0BD09C-C97E-431C-B99F-5AF882FAD9C7}"/>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5" name="直線コネクタ 844">
          <a:extLst>
            <a:ext uri="{FF2B5EF4-FFF2-40B4-BE49-F238E27FC236}">
              <a16:creationId xmlns:a16="http://schemas.microsoft.com/office/drawing/2014/main" id="{B0AE248D-98A7-4E58-A0A8-8648BADDEC87}"/>
            </a:ext>
          </a:extLst>
        </xdr:cNvPr>
        <xdr:cNvCxnSpPr/>
      </xdr:nvCxnSpPr>
      <xdr:spPr>
        <a:xfrm>
          <a:off x="11210925" y="17811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46" name="テキスト ボックス 845">
          <a:extLst>
            <a:ext uri="{FF2B5EF4-FFF2-40B4-BE49-F238E27FC236}">
              <a16:creationId xmlns:a16="http://schemas.microsoft.com/office/drawing/2014/main" id="{141CEAC2-D9BA-47AD-8CB1-74A6849BB77F}"/>
            </a:ext>
          </a:extLst>
        </xdr:cNvPr>
        <xdr:cNvSpPr txBox="1"/>
      </xdr:nvSpPr>
      <xdr:spPr>
        <a:xfrm>
          <a:off x="107945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47" name="直線コネクタ 846">
          <a:extLst>
            <a:ext uri="{FF2B5EF4-FFF2-40B4-BE49-F238E27FC236}">
              <a16:creationId xmlns:a16="http://schemas.microsoft.com/office/drawing/2014/main" id="{00E031C5-D1AE-4E00-9116-C79D10CCB176}"/>
            </a:ext>
          </a:extLst>
        </xdr:cNvPr>
        <xdr:cNvCxnSpPr/>
      </xdr:nvCxnSpPr>
      <xdr:spPr>
        <a:xfrm>
          <a:off x="11210925" y="17430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48" name="テキスト ボックス 847">
          <a:extLst>
            <a:ext uri="{FF2B5EF4-FFF2-40B4-BE49-F238E27FC236}">
              <a16:creationId xmlns:a16="http://schemas.microsoft.com/office/drawing/2014/main" id="{11259A19-B305-489B-8255-BE7F6383BA8F}"/>
            </a:ext>
          </a:extLst>
        </xdr:cNvPr>
        <xdr:cNvSpPr txBox="1"/>
      </xdr:nvSpPr>
      <xdr:spPr>
        <a:xfrm>
          <a:off x="10845966"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49" name="直線コネクタ 848">
          <a:extLst>
            <a:ext uri="{FF2B5EF4-FFF2-40B4-BE49-F238E27FC236}">
              <a16:creationId xmlns:a16="http://schemas.microsoft.com/office/drawing/2014/main" id="{57CEFD64-7D60-4B5D-81ED-CA156CACDEBC}"/>
            </a:ext>
          </a:extLst>
        </xdr:cNvPr>
        <xdr:cNvCxnSpPr/>
      </xdr:nvCxnSpPr>
      <xdr:spPr>
        <a:xfrm>
          <a:off x="11210925" y="17049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0" name="テキスト ボックス 849">
          <a:extLst>
            <a:ext uri="{FF2B5EF4-FFF2-40B4-BE49-F238E27FC236}">
              <a16:creationId xmlns:a16="http://schemas.microsoft.com/office/drawing/2014/main" id="{ED6D3428-E4B1-477D-8D3D-E98144E69E27}"/>
            </a:ext>
          </a:extLst>
        </xdr:cNvPr>
        <xdr:cNvSpPr txBox="1"/>
      </xdr:nvSpPr>
      <xdr:spPr>
        <a:xfrm>
          <a:off x="10845966"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1" name="直線コネクタ 850">
          <a:extLst>
            <a:ext uri="{FF2B5EF4-FFF2-40B4-BE49-F238E27FC236}">
              <a16:creationId xmlns:a16="http://schemas.microsoft.com/office/drawing/2014/main" id="{E1425560-A653-4F43-A137-79DD24367E63}"/>
            </a:ext>
          </a:extLst>
        </xdr:cNvPr>
        <xdr:cNvCxnSpPr/>
      </xdr:nvCxnSpPr>
      <xdr:spPr>
        <a:xfrm>
          <a:off x="11210925" y="16668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2" name="テキスト ボックス 851">
          <a:extLst>
            <a:ext uri="{FF2B5EF4-FFF2-40B4-BE49-F238E27FC236}">
              <a16:creationId xmlns:a16="http://schemas.microsoft.com/office/drawing/2014/main" id="{173F17A3-C1ED-4E7F-A9F7-96D84CC41963}"/>
            </a:ext>
          </a:extLst>
        </xdr:cNvPr>
        <xdr:cNvSpPr txBox="1"/>
      </xdr:nvSpPr>
      <xdr:spPr>
        <a:xfrm>
          <a:off x="10845966"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3" name="直線コネクタ 852">
          <a:extLst>
            <a:ext uri="{FF2B5EF4-FFF2-40B4-BE49-F238E27FC236}">
              <a16:creationId xmlns:a16="http://schemas.microsoft.com/office/drawing/2014/main" id="{7CD84DB4-0C70-4932-A2BC-D98BD99788FF}"/>
            </a:ext>
          </a:extLst>
        </xdr:cNvPr>
        <xdr:cNvCxnSpPr/>
      </xdr:nvCxnSpPr>
      <xdr:spPr>
        <a:xfrm>
          <a:off x="11210925" y="16287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4" name="テキスト ボックス 853">
          <a:extLst>
            <a:ext uri="{FF2B5EF4-FFF2-40B4-BE49-F238E27FC236}">
              <a16:creationId xmlns:a16="http://schemas.microsoft.com/office/drawing/2014/main" id="{836603DD-EF9B-4CF0-B336-45178410652A}"/>
            </a:ext>
          </a:extLst>
        </xdr:cNvPr>
        <xdr:cNvSpPr txBox="1"/>
      </xdr:nvSpPr>
      <xdr:spPr>
        <a:xfrm>
          <a:off x="10845966"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5" name="直線コネクタ 854">
          <a:extLst>
            <a:ext uri="{FF2B5EF4-FFF2-40B4-BE49-F238E27FC236}">
              <a16:creationId xmlns:a16="http://schemas.microsoft.com/office/drawing/2014/main" id="{53734527-AD15-4336-96A9-9A3844308CA4}"/>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56" name="テキスト ボックス 855">
          <a:extLst>
            <a:ext uri="{FF2B5EF4-FFF2-40B4-BE49-F238E27FC236}">
              <a16:creationId xmlns:a16="http://schemas.microsoft.com/office/drawing/2014/main" id="{7B462233-9ADF-4B32-94CA-5FBC74D73586}"/>
            </a:ext>
          </a:extLst>
        </xdr:cNvPr>
        <xdr:cNvSpPr txBox="1"/>
      </xdr:nvSpPr>
      <xdr:spPr>
        <a:xfrm>
          <a:off x="109037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7" name="【公民館】&#10;有形固定資産減価償却率グラフ枠">
          <a:extLst>
            <a:ext uri="{FF2B5EF4-FFF2-40B4-BE49-F238E27FC236}">
              <a16:creationId xmlns:a16="http://schemas.microsoft.com/office/drawing/2014/main" id="{3357D8DA-109D-4CE5-8D37-C037E6ABB982}"/>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129539</xdr:rowOff>
    </xdr:from>
    <xdr:to>
      <xdr:col>85</xdr:col>
      <xdr:colOff>126364</xdr:colOff>
      <xdr:row>108</xdr:row>
      <xdr:rowOff>5714</xdr:rowOff>
    </xdr:to>
    <xdr:cxnSp macro="">
      <xdr:nvCxnSpPr>
        <xdr:cNvPr id="858" name="直線コネクタ 857">
          <a:extLst>
            <a:ext uri="{FF2B5EF4-FFF2-40B4-BE49-F238E27FC236}">
              <a16:creationId xmlns:a16="http://schemas.microsoft.com/office/drawing/2014/main" id="{C27FDD49-FBCF-4485-80DC-FDECFCE12339}"/>
            </a:ext>
          </a:extLst>
        </xdr:cNvPr>
        <xdr:cNvCxnSpPr/>
      </xdr:nvCxnSpPr>
      <xdr:spPr>
        <a:xfrm flipV="1">
          <a:off x="14696439" y="16242664"/>
          <a:ext cx="0" cy="1425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9541</xdr:rowOff>
    </xdr:from>
    <xdr:ext cx="405111" cy="259045"/>
    <xdr:sp macro="" textlink="">
      <xdr:nvSpPr>
        <xdr:cNvPr id="859" name="【公民館】&#10;有形固定資産減価償却率最小値テキスト">
          <a:extLst>
            <a:ext uri="{FF2B5EF4-FFF2-40B4-BE49-F238E27FC236}">
              <a16:creationId xmlns:a16="http://schemas.microsoft.com/office/drawing/2014/main" id="{A09F0FC7-D28B-495C-A72C-71D6E3E06A82}"/>
            </a:ext>
          </a:extLst>
        </xdr:cNvPr>
        <xdr:cNvSpPr txBox="1"/>
      </xdr:nvSpPr>
      <xdr:spPr>
        <a:xfrm>
          <a:off x="14735175" y="1766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5714</xdr:rowOff>
    </xdr:from>
    <xdr:to>
      <xdr:col>86</xdr:col>
      <xdr:colOff>25400</xdr:colOff>
      <xdr:row>108</xdr:row>
      <xdr:rowOff>5714</xdr:rowOff>
    </xdr:to>
    <xdr:cxnSp macro="">
      <xdr:nvCxnSpPr>
        <xdr:cNvPr id="860" name="直線コネクタ 859">
          <a:extLst>
            <a:ext uri="{FF2B5EF4-FFF2-40B4-BE49-F238E27FC236}">
              <a16:creationId xmlns:a16="http://schemas.microsoft.com/office/drawing/2014/main" id="{1BCB1934-7CF0-4B5B-A90D-A3C2C60699E4}"/>
            </a:ext>
          </a:extLst>
        </xdr:cNvPr>
        <xdr:cNvCxnSpPr/>
      </xdr:nvCxnSpPr>
      <xdr:spPr>
        <a:xfrm>
          <a:off x="14611350" y="176682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76216</xdr:rowOff>
    </xdr:from>
    <xdr:ext cx="405111" cy="259045"/>
    <xdr:sp macro="" textlink="">
      <xdr:nvSpPr>
        <xdr:cNvPr id="861" name="【公民館】&#10;有形固定資産減価償却率最大値テキスト">
          <a:extLst>
            <a:ext uri="{FF2B5EF4-FFF2-40B4-BE49-F238E27FC236}">
              <a16:creationId xmlns:a16="http://schemas.microsoft.com/office/drawing/2014/main" id="{8CEF4E57-713F-4D6F-A350-BE74DB41F822}"/>
            </a:ext>
          </a:extLst>
        </xdr:cNvPr>
        <xdr:cNvSpPr txBox="1"/>
      </xdr:nvSpPr>
      <xdr:spPr>
        <a:xfrm>
          <a:off x="14735175" y="16021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129539</xdr:rowOff>
    </xdr:from>
    <xdr:to>
      <xdr:col>86</xdr:col>
      <xdr:colOff>25400</xdr:colOff>
      <xdr:row>99</xdr:row>
      <xdr:rowOff>129539</xdr:rowOff>
    </xdr:to>
    <xdr:cxnSp macro="">
      <xdr:nvCxnSpPr>
        <xdr:cNvPr id="862" name="直線コネクタ 861">
          <a:extLst>
            <a:ext uri="{FF2B5EF4-FFF2-40B4-BE49-F238E27FC236}">
              <a16:creationId xmlns:a16="http://schemas.microsoft.com/office/drawing/2014/main" id="{439DE722-275D-4F56-98E1-DAEBF3BAEB22}"/>
            </a:ext>
          </a:extLst>
        </xdr:cNvPr>
        <xdr:cNvCxnSpPr/>
      </xdr:nvCxnSpPr>
      <xdr:spPr>
        <a:xfrm>
          <a:off x="14611350" y="1624266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64788</xdr:rowOff>
    </xdr:from>
    <xdr:ext cx="405111" cy="259045"/>
    <xdr:sp macro="" textlink="">
      <xdr:nvSpPr>
        <xdr:cNvPr id="863" name="【公民館】&#10;有形固定資産減価償却率平均値テキスト">
          <a:extLst>
            <a:ext uri="{FF2B5EF4-FFF2-40B4-BE49-F238E27FC236}">
              <a16:creationId xmlns:a16="http://schemas.microsoft.com/office/drawing/2014/main" id="{4D5D5A1E-6EC8-4726-90F9-A9F501E5AC36}"/>
            </a:ext>
          </a:extLst>
        </xdr:cNvPr>
        <xdr:cNvSpPr txBox="1"/>
      </xdr:nvSpPr>
      <xdr:spPr>
        <a:xfrm>
          <a:off x="14735175" y="170415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86361</xdr:rowOff>
    </xdr:from>
    <xdr:to>
      <xdr:col>85</xdr:col>
      <xdr:colOff>177800</xdr:colOff>
      <xdr:row>105</xdr:row>
      <xdr:rowOff>16511</xdr:rowOff>
    </xdr:to>
    <xdr:sp macro="" textlink="">
      <xdr:nvSpPr>
        <xdr:cNvPr id="864" name="フローチャート: 判断 863">
          <a:extLst>
            <a:ext uri="{FF2B5EF4-FFF2-40B4-BE49-F238E27FC236}">
              <a16:creationId xmlns:a16="http://schemas.microsoft.com/office/drawing/2014/main" id="{6D66B6C5-76D3-41F7-9F2E-2ECA361394A4}"/>
            </a:ext>
          </a:extLst>
        </xdr:cNvPr>
        <xdr:cNvSpPr/>
      </xdr:nvSpPr>
      <xdr:spPr>
        <a:xfrm>
          <a:off x="14649450" y="170567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76836</xdr:rowOff>
    </xdr:from>
    <xdr:to>
      <xdr:col>81</xdr:col>
      <xdr:colOff>101600</xdr:colOff>
      <xdr:row>105</xdr:row>
      <xdr:rowOff>6986</xdr:rowOff>
    </xdr:to>
    <xdr:sp macro="" textlink="">
      <xdr:nvSpPr>
        <xdr:cNvPr id="865" name="フローチャート: 判断 864">
          <a:extLst>
            <a:ext uri="{FF2B5EF4-FFF2-40B4-BE49-F238E27FC236}">
              <a16:creationId xmlns:a16="http://schemas.microsoft.com/office/drawing/2014/main" id="{264774D3-22B0-4A0A-A784-67BE771F14BF}"/>
            </a:ext>
          </a:extLst>
        </xdr:cNvPr>
        <xdr:cNvSpPr/>
      </xdr:nvSpPr>
      <xdr:spPr>
        <a:xfrm>
          <a:off x="13887450" y="170503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55880</xdr:rowOff>
    </xdr:from>
    <xdr:to>
      <xdr:col>76</xdr:col>
      <xdr:colOff>165100</xdr:colOff>
      <xdr:row>104</xdr:row>
      <xdr:rowOff>157480</xdr:rowOff>
    </xdr:to>
    <xdr:sp macro="" textlink="">
      <xdr:nvSpPr>
        <xdr:cNvPr id="866" name="フローチャート: 判断 865">
          <a:extLst>
            <a:ext uri="{FF2B5EF4-FFF2-40B4-BE49-F238E27FC236}">
              <a16:creationId xmlns:a16="http://schemas.microsoft.com/office/drawing/2014/main" id="{F8535992-4E9E-442C-8B74-92778E16B8C0}"/>
            </a:ext>
          </a:extLst>
        </xdr:cNvPr>
        <xdr:cNvSpPr/>
      </xdr:nvSpPr>
      <xdr:spPr>
        <a:xfrm>
          <a:off x="13096875" y="1702943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4445</xdr:rowOff>
    </xdr:from>
    <xdr:to>
      <xdr:col>72</xdr:col>
      <xdr:colOff>38100</xdr:colOff>
      <xdr:row>104</xdr:row>
      <xdr:rowOff>106045</xdr:rowOff>
    </xdr:to>
    <xdr:sp macro="" textlink="">
      <xdr:nvSpPr>
        <xdr:cNvPr id="867" name="フローチャート: 判断 866">
          <a:extLst>
            <a:ext uri="{FF2B5EF4-FFF2-40B4-BE49-F238E27FC236}">
              <a16:creationId xmlns:a16="http://schemas.microsoft.com/office/drawing/2014/main" id="{7CC8C36C-6471-4DA9-B405-B591BFABD24C}"/>
            </a:ext>
          </a:extLst>
        </xdr:cNvPr>
        <xdr:cNvSpPr/>
      </xdr:nvSpPr>
      <xdr:spPr>
        <a:xfrm>
          <a:off x="12296775" y="169811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170180</xdr:rowOff>
    </xdr:from>
    <xdr:to>
      <xdr:col>67</xdr:col>
      <xdr:colOff>101600</xdr:colOff>
      <xdr:row>104</xdr:row>
      <xdr:rowOff>100330</xdr:rowOff>
    </xdr:to>
    <xdr:sp macro="" textlink="">
      <xdr:nvSpPr>
        <xdr:cNvPr id="868" name="フローチャート: 判断 867">
          <a:extLst>
            <a:ext uri="{FF2B5EF4-FFF2-40B4-BE49-F238E27FC236}">
              <a16:creationId xmlns:a16="http://schemas.microsoft.com/office/drawing/2014/main" id="{86386FA2-6A46-4F92-8641-A88636487E9A}"/>
            </a:ext>
          </a:extLst>
        </xdr:cNvPr>
        <xdr:cNvSpPr/>
      </xdr:nvSpPr>
      <xdr:spPr>
        <a:xfrm>
          <a:off x="11487150" y="1697228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F16A2FA8-FF38-463E-9B9E-A654779ECC34}"/>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3FB1FBDF-9D51-4485-AAFF-D4D4EC862FD0}"/>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5BB9F4E2-DD00-4C22-85D4-A2FEFEFC4079}"/>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96D010B4-362E-44DB-8F44-2E8C9A14979B}"/>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E24EE10B-F94B-4FD8-BE7A-E2691166C6B5}"/>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4445</xdr:rowOff>
    </xdr:from>
    <xdr:to>
      <xdr:col>85</xdr:col>
      <xdr:colOff>177800</xdr:colOff>
      <xdr:row>104</xdr:row>
      <xdr:rowOff>106045</xdr:rowOff>
    </xdr:to>
    <xdr:sp macro="" textlink="">
      <xdr:nvSpPr>
        <xdr:cNvPr id="874" name="楕円 873">
          <a:extLst>
            <a:ext uri="{FF2B5EF4-FFF2-40B4-BE49-F238E27FC236}">
              <a16:creationId xmlns:a16="http://schemas.microsoft.com/office/drawing/2014/main" id="{C428C2B6-FFC8-44C3-B383-EA396F2E8888}"/>
            </a:ext>
          </a:extLst>
        </xdr:cNvPr>
        <xdr:cNvSpPr/>
      </xdr:nvSpPr>
      <xdr:spPr>
        <a:xfrm>
          <a:off x="14649450" y="169811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27322</xdr:rowOff>
    </xdr:from>
    <xdr:ext cx="405111" cy="259045"/>
    <xdr:sp macro="" textlink="">
      <xdr:nvSpPr>
        <xdr:cNvPr id="875" name="【公民館】&#10;有形固定資産減価償却率該当値テキスト">
          <a:extLst>
            <a:ext uri="{FF2B5EF4-FFF2-40B4-BE49-F238E27FC236}">
              <a16:creationId xmlns:a16="http://schemas.microsoft.com/office/drawing/2014/main" id="{35970005-C0C6-4D3E-BF32-F9D0FFAAC47C}"/>
            </a:ext>
          </a:extLst>
        </xdr:cNvPr>
        <xdr:cNvSpPr txBox="1"/>
      </xdr:nvSpPr>
      <xdr:spPr>
        <a:xfrm>
          <a:off x="14735175" y="16832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44450</xdr:rowOff>
    </xdr:from>
    <xdr:to>
      <xdr:col>81</xdr:col>
      <xdr:colOff>101600</xdr:colOff>
      <xdr:row>104</xdr:row>
      <xdr:rowOff>146050</xdr:rowOff>
    </xdr:to>
    <xdr:sp macro="" textlink="">
      <xdr:nvSpPr>
        <xdr:cNvPr id="876" name="楕円 875">
          <a:extLst>
            <a:ext uri="{FF2B5EF4-FFF2-40B4-BE49-F238E27FC236}">
              <a16:creationId xmlns:a16="http://schemas.microsoft.com/office/drawing/2014/main" id="{2AF3531A-BA18-446D-A925-26D8A13A1218}"/>
            </a:ext>
          </a:extLst>
        </xdr:cNvPr>
        <xdr:cNvSpPr/>
      </xdr:nvSpPr>
      <xdr:spPr>
        <a:xfrm>
          <a:off x="13887450" y="170211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55245</xdr:rowOff>
    </xdr:from>
    <xdr:to>
      <xdr:col>85</xdr:col>
      <xdr:colOff>127000</xdr:colOff>
      <xdr:row>104</xdr:row>
      <xdr:rowOff>95250</xdr:rowOff>
    </xdr:to>
    <xdr:cxnSp macro="">
      <xdr:nvCxnSpPr>
        <xdr:cNvPr id="877" name="直線コネクタ 876">
          <a:extLst>
            <a:ext uri="{FF2B5EF4-FFF2-40B4-BE49-F238E27FC236}">
              <a16:creationId xmlns:a16="http://schemas.microsoft.com/office/drawing/2014/main" id="{4EB61D68-85C9-4565-B3E9-F7BCEF1AFC63}"/>
            </a:ext>
          </a:extLst>
        </xdr:cNvPr>
        <xdr:cNvCxnSpPr/>
      </xdr:nvCxnSpPr>
      <xdr:spPr>
        <a:xfrm flipV="1">
          <a:off x="13935075" y="17028795"/>
          <a:ext cx="762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878" name="楕円 877">
          <a:extLst>
            <a:ext uri="{FF2B5EF4-FFF2-40B4-BE49-F238E27FC236}">
              <a16:creationId xmlns:a16="http://schemas.microsoft.com/office/drawing/2014/main" id="{393402FB-B142-4499-9683-26EF257328D8}"/>
            </a:ext>
          </a:extLst>
        </xdr:cNvPr>
        <xdr:cNvSpPr/>
      </xdr:nvSpPr>
      <xdr:spPr>
        <a:xfrm>
          <a:off x="13096875" y="1698434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64770</xdr:rowOff>
    </xdr:from>
    <xdr:to>
      <xdr:col>81</xdr:col>
      <xdr:colOff>50800</xdr:colOff>
      <xdr:row>104</xdr:row>
      <xdr:rowOff>95250</xdr:rowOff>
    </xdr:to>
    <xdr:cxnSp macro="">
      <xdr:nvCxnSpPr>
        <xdr:cNvPr id="879" name="直線コネクタ 878">
          <a:extLst>
            <a:ext uri="{FF2B5EF4-FFF2-40B4-BE49-F238E27FC236}">
              <a16:creationId xmlns:a16="http://schemas.microsoft.com/office/drawing/2014/main" id="{664FF4E7-99BD-4ABD-8DA6-227AF1333896}"/>
            </a:ext>
          </a:extLst>
        </xdr:cNvPr>
        <xdr:cNvCxnSpPr/>
      </xdr:nvCxnSpPr>
      <xdr:spPr>
        <a:xfrm>
          <a:off x="13144500" y="17041495"/>
          <a:ext cx="790575" cy="2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160655</xdr:rowOff>
    </xdr:from>
    <xdr:to>
      <xdr:col>72</xdr:col>
      <xdr:colOff>38100</xdr:colOff>
      <xdr:row>104</xdr:row>
      <xdr:rowOff>90805</xdr:rowOff>
    </xdr:to>
    <xdr:sp macro="" textlink="">
      <xdr:nvSpPr>
        <xdr:cNvPr id="880" name="楕円 879">
          <a:extLst>
            <a:ext uri="{FF2B5EF4-FFF2-40B4-BE49-F238E27FC236}">
              <a16:creationId xmlns:a16="http://schemas.microsoft.com/office/drawing/2014/main" id="{C166F32A-2C8C-4C8B-A2DF-F0E220AA68DD}"/>
            </a:ext>
          </a:extLst>
        </xdr:cNvPr>
        <xdr:cNvSpPr/>
      </xdr:nvSpPr>
      <xdr:spPr>
        <a:xfrm>
          <a:off x="12296775" y="1696593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40005</xdr:rowOff>
    </xdr:from>
    <xdr:to>
      <xdr:col>76</xdr:col>
      <xdr:colOff>114300</xdr:colOff>
      <xdr:row>104</xdr:row>
      <xdr:rowOff>64770</xdr:rowOff>
    </xdr:to>
    <xdr:cxnSp macro="">
      <xdr:nvCxnSpPr>
        <xdr:cNvPr id="881" name="直線コネクタ 880">
          <a:extLst>
            <a:ext uri="{FF2B5EF4-FFF2-40B4-BE49-F238E27FC236}">
              <a16:creationId xmlns:a16="http://schemas.microsoft.com/office/drawing/2014/main" id="{6576DE72-3353-4302-98D5-B5F2742D9203}"/>
            </a:ext>
          </a:extLst>
        </xdr:cNvPr>
        <xdr:cNvCxnSpPr/>
      </xdr:nvCxnSpPr>
      <xdr:spPr>
        <a:xfrm>
          <a:off x="12344400" y="17013555"/>
          <a:ext cx="8001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143511</xdr:rowOff>
    </xdr:from>
    <xdr:to>
      <xdr:col>67</xdr:col>
      <xdr:colOff>101600</xdr:colOff>
      <xdr:row>104</xdr:row>
      <xdr:rowOff>73661</xdr:rowOff>
    </xdr:to>
    <xdr:sp macro="" textlink="">
      <xdr:nvSpPr>
        <xdr:cNvPr id="882" name="楕円 881">
          <a:extLst>
            <a:ext uri="{FF2B5EF4-FFF2-40B4-BE49-F238E27FC236}">
              <a16:creationId xmlns:a16="http://schemas.microsoft.com/office/drawing/2014/main" id="{804FD578-0A33-4D55-8538-081BAD19BC8A}"/>
            </a:ext>
          </a:extLst>
        </xdr:cNvPr>
        <xdr:cNvSpPr/>
      </xdr:nvSpPr>
      <xdr:spPr>
        <a:xfrm>
          <a:off x="11487150" y="1694243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22861</xdr:rowOff>
    </xdr:from>
    <xdr:to>
      <xdr:col>71</xdr:col>
      <xdr:colOff>177800</xdr:colOff>
      <xdr:row>104</xdr:row>
      <xdr:rowOff>40005</xdr:rowOff>
    </xdr:to>
    <xdr:cxnSp macro="">
      <xdr:nvCxnSpPr>
        <xdr:cNvPr id="883" name="直線コネクタ 882">
          <a:extLst>
            <a:ext uri="{FF2B5EF4-FFF2-40B4-BE49-F238E27FC236}">
              <a16:creationId xmlns:a16="http://schemas.microsoft.com/office/drawing/2014/main" id="{F12AE683-A088-4FE9-811B-44A836A32AEC}"/>
            </a:ext>
          </a:extLst>
        </xdr:cNvPr>
        <xdr:cNvCxnSpPr/>
      </xdr:nvCxnSpPr>
      <xdr:spPr>
        <a:xfrm>
          <a:off x="11534775" y="16999586"/>
          <a:ext cx="809625" cy="13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169563</xdr:rowOff>
    </xdr:from>
    <xdr:ext cx="405111" cy="259045"/>
    <xdr:sp macro="" textlink="">
      <xdr:nvSpPr>
        <xdr:cNvPr id="884" name="n_1aveValue【公民館】&#10;有形固定資産減価償却率">
          <a:extLst>
            <a:ext uri="{FF2B5EF4-FFF2-40B4-BE49-F238E27FC236}">
              <a16:creationId xmlns:a16="http://schemas.microsoft.com/office/drawing/2014/main" id="{9CB881A8-8F5A-479B-8C13-864BAF41EB06}"/>
            </a:ext>
          </a:extLst>
        </xdr:cNvPr>
        <xdr:cNvSpPr txBox="1"/>
      </xdr:nvSpPr>
      <xdr:spPr>
        <a:xfrm>
          <a:off x="13745219" y="17143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148607</xdr:rowOff>
    </xdr:from>
    <xdr:ext cx="405111" cy="259045"/>
    <xdr:sp macro="" textlink="">
      <xdr:nvSpPr>
        <xdr:cNvPr id="885" name="n_2aveValue【公民館】&#10;有形固定資産減価償却率">
          <a:extLst>
            <a:ext uri="{FF2B5EF4-FFF2-40B4-BE49-F238E27FC236}">
              <a16:creationId xmlns:a16="http://schemas.microsoft.com/office/drawing/2014/main" id="{5DACE29F-76D1-4CB0-9F99-A9E139477BAF}"/>
            </a:ext>
          </a:extLst>
        </xdr:cNvPr>
        <xdr:cNvSpPr txBox="1"/>
      </xdr:nvSpPr>
      <xdr:spPr>
        <a:xfrm>
          <a:off x="12964169" y="1711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97172</xdr:rowOff>
    </xdr:from>
    <xdr:ext cx="405111" cy="259045"/>
    <xdr:sp macro="" textlink="">
      <xdr:nvSpPr>
        <xdr:cNvPr id="886" name="n_3aveValue【公民館】&#10;有形固定資産減価償却率">
          <a:extLst>
            <a:ext uri="{FF2B5EF4-FFF2-40B4-BE49-F238E27FC236}">
              <a16:creationId xmlns:a16="http://schemas.microsoft.com/office/drawing/2014/main" id="{C2BD8C18-1E53-4AAD-880F-800711BEF609}"/>
            </a:ext>
          </a:extLst>
        </xdr:cNvPr>
        <xdr:cNvSpPr txBox="1"/>
      </xdr:nvSpPr>
      <xdr:spPr>
        <a:xfrm>
          <a:off x="12164069" y="17070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91457</xdr:rowOff>
    </xdr:from>
    <xdr:ext cx="405111" cy="259045"/>
    <xdr:sp macro="" textlink="">
      <xdr:nvSpPr>
        <xdr:cNvPr id="887" name="n_4aveValue【公民館】&#10;有形固定資産減価償却率">
          <a:extLst>
            <a:ext uri="{FF2B5EF4-FFF2-40B4-BE49-F238E27FC236}">
              <a16:creationId xmlns:a16="http://schemas.microsoft.com/office/drawing/2014/main" id="{CF51F0D7-E9F2-4758-A01E-B8C1D32301A9}"/>
            </a:ext>
          </a:extLst>
        </xdr:cNvPr>
        <xdr:cNvSpPr txBox="1"/>
      </xdr:nvSpPr>
      <xdr:spPr>
        <a:xfrm>
          <a:off x="11354444" y="1706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162577</xdr:rowOff>
    </xdr:from>
    <xdr:ext cx="405111" cy="259045"/>
    <xdr:sp macro="" textlink="">
      <xdr:nvSpPr>
        <xdr:cNvPr id="888" name="n_1mainValue【公民館】&#10;有形固定資産減価償却率">
          <a:extLst>
            <a:ext uri="{FF2B5EF4-FFF2-40B4-BE49-F238E27FC236}">
              <a16:creationId xmlns:a16="http://schemas.microsoft.com/office/drawing/2014/main" id="{65B31004-D767-481C-B255-BD58B03E97D2}"/>
            </a:ext>
          </a:extLst>
        </xdr:cNvPr>
        <xdr:cNvSpPr txBox="1"/>
      </xdr:nvSpPr>
      <xdr:spPr>
        <a:xfrm>
          <a:off x="13745219" y="16790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132097</xdr:rowOff>
    </xdr:from>
    <xdr:ext cx="405111" cy="259045"/>
    <xdr:sp macro="" textlink="">
      <xdr:nvSpPr>
        <xdr:cNvPr id="889" name="n_2mainValue【公民館】&#10;有形固定資産減価償却率">
          <a:extLst>
            <a:ext uri="{FF2B5EF4-FFF2-40B4-BE49-F238E27FC236}">
              <a16:creationId xmlns:a16="http://schemas.microsoft.com/office/drawing/2014/main" id="{E4CAEE38-F639-46A7-BED6-A7DC2C02E124}"/>
            </a:ext>
          </a:extLst>
        </xdr:cNvPr>
        <xdr:cNvSpPr txBox="1"/>
      </xdr:nvSpPr>
      <xdr:spPr>
        <a:xfrm>
          <a:off x="12964169" y="1676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107332</xdr:rowOff>
    </xdr:from>
    <xdr:ext cx="405111" cy="259045"/>
    <xdr:sp macro="" textlink="">
      <xdr:nvSpPr>
        <xdr:cNvPr id="890" name="n_3mainValue【公民館】&#10;有形固定資産減価償却率">
          <a:extLst>
            <a:ext uri="{FF2B5EF4-FFF2-40B4-BE49-F238E27FC236}">
              <a16:creationId xmlns:a16="http://schemas.microsoft.com/office/drawing/2014/main" id="{8D464E77-00D8-4E75-B080-E2C4CBFED314}"/>
            </a:ext>
          </a:extLst>
        </xdr:cNvPr>
        <xdr:cNvSpPr txBox="1"/>
      </xdr:nvSpPr>
      <xdr:spPr>
        <a:xfrm>
          <a:off x="12164069" y="16734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90188</xdr:rowOff>
    </xdr:from>
    <xdr:ext cx="405111" cy="259045"/>
    <xdr:sp macro="" textlink="">
      <xdr:nvSpPr>
        <xdr:cNvPr id="891" name="n_4mainValue【公民館】&#10;有形固定資産減価償却率">
          <a:extLst>
            <a:ext uri="{FF2B5EF4-FFF2-40B4-BE49-F238E27FC236}">
              <a16:creationId xmlns:a16="http://schemas.microsoft.com/office/drawing/2014/main" id="{CAF1FEF0-3E06-441F-A580-9763C3E7F1E9}"/>
            </a:ext>
          </a:extLst>
        </xdr:cNvPr>
        <xdr:cNvSpPr txBox="1"/>
      </xdr:nvSpPr>
      <xdr:spPr>
        <a:xfrm>
          <a:off x="11354444" y="16717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2" name="正方形/長方形 891">
          <a:extLst>
            <a:ext uri="{FF2B5EF4-FFF2-40B4-BE49-F238E27FC236}">
              <a16:creationId xmlns:a16="http://schemas.microsoft.com/office/drawing/2014/main" id="{0A998B24-1E95-4BD6-B611-D062F71EDCA8}"/>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3" name="正方形/長方形 892">
          <a:extLst>
            <a:ext uri="{FF2B5EF4-FFF2-40B4-BE49-F238E27FC236}">
              <a16:creationId xmlns:a16="http://schemas.microsoft.com/office/drawing/2014/main" id="{157E9FD6-3365-47E4-846E-61180C4B6F55}"/>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4" name="正方形/長方形 893">
          <a:extLst>
            <a:ext uri="{FF2B5EF4-FFF2-40B4-BE49-F238E27FC236}">
              <a16:creationId xmlns:a16="http://schemas.microsoft.com/office/drawing/2014/main" id="{634F4FCD-3160-428D-B2D7-4E77A13DA4CB}"/>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5" name="正方形/長方形 894">
          <a:extLst>
            <a:ext uri="{FF2B5EF4-FFF2-40B4-BE49-F238E27FC236}">
              <a16:creationId xmlns:a16="http://schemas.microsoft.com/office/drawing/2014/main" id="{9D0255CC-F5C1-4D2D-AF92-8F0A692F1130}"/>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6" name="正方形/長方形 895">
          <a:extLst>
            <a:ext uri="{FF2B5EF4-FFF2-40B4-BE49-F238E27FC236}">
              <a16:creationId xmlns:a16="http://schemas.microsoft.com/office/drawing/2014/main" id="{9BA411D6-E157-4651-952D-3163F6251B3A}"/>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7" name="正方形/長方形 896">
          <a:extLst>
            <a:ext uri="{FF2B5EF4-FFF2-40B4-BE49-F238E27FC236}">
              <a16:creationId xmlns:a16="http://schemas.microsoft.com/office/drawing/2014/main" id="{B38C34DF-85ED-4721-90B7-9C95D9B926C0}"/>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8" name="正方形/長方形 897">
          <a:extLst>
            <a:ext uri="{FF2B5EF4-FFF2-40B4-BE49-F238E27FC236}">
              <a16:creationId xmlns:a16="http://schemas.microsoft.com/office/drawing/2014/main" id="{D4442797-4E3E-4A8C-AAD6-E39951911D05}"/>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9" name="正方形/長方形 898">
          <a:extLst>
            <a:ext uri="{FF2B5EF4-FFF2-40B4-BE49-F238E27FC236}">
              <a16:creationId xmlns:a16="http://schemas.microsoft.com/office/drawing/2014/main" id="{13631A86-CDEA-4F3E-A602-6A50EFD2A45B}"/>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0" name="テキスト ボックス 899">
          <a:extLst>
            <a:ext uri="{FF2B5EF4-FFF2-40B4-BE49-F238E27FC236}">
              <a16:creationId xmlns:a16="http://schemas.microsoft.com/office/drawing/2014/main" id="{31F2805A-8D21-42AE-A200-F0569A681F29}"/>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1" name="直線コネクタ 900">
          <a:extLst>
            <a:ext uri="{FF2B5EF4-FFF2-40B4-BE49-F238E27FC236}">
              <a16:creationId xmlns:a16="http://schemas.microsoft.com/office/drawing/2014/main" id="{1ED5002C-32B4-4D1A-993E-8074757A233F}"/>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2" name="直線コネクタ 901">
          <a:extLst>
            <a:ext uri="{FF2B5EF4-FFF2-40B4-BE49-F238E27FC236}">
              <a16:creationId xmlns:a16="http://schemas.microsoft.com/office/drawing/2014/main" id="{583D90B0-BFE8-430D-9C81-9E01E0801BCD}"/>
            </a:ext>
          </a:extLst>
        </xdr:cNvPr>
        <xdr:cNvCxnSpPr/>
      </xdr:nvCxnSpPr>
      <xdr:spPr>
        <a:xfrm>
          <a:off x="164592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3" name="テキスト ボックス 902">
          <a:extLst>
            <a:ext uri="{FF2B5EF4-FFF2-40B4-BE49-F238E27FC236}">
              <a16:creationId xmlns:a16="http://schemas.microsoft.com/office/drawing/2014/main" id="{CD541144-6208-40F2-8B78-10912A35D65B}"/>
            </a:ext>
          </a:extLst>
        </xdr:cNvPr>
        <xdr:cNvSpPr txBox="1"/>
      </xdr:nvSpPr>
      <xdr:spPr>
        <a:xfrm>
          <a:off x="160523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4" name="直線コネクタ 903">
          <a:extLst>
            <a:ext uri="{FF2B5EF4-FFF2-40B4-BE49-F238E27FC236}">
              <a16:creationId xmlns:a16="http://schemas.microsoft.com/office/drawing/2014/main" id="{E4F6BD78-1576-41F4-A5FB-0C5AC72379EC}"/>
            </a:ext>
          </a:extLst>
        </xdr:cNvPr>
        <xdr:cNvCxnSpPr/>
      </xdr:nvCxnSpPr>
      <xdr:spPr>
        <a:xfrm>
          <a:off x="164592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5" name="テキスト ボックス 904">
          <a:extLst>
            <a:ext uri="{FF2B5EF4-FFF2-40B4-BE49-F238E27FC236}">
              <a16:creationId xmlns:a16="http://schemas.microsoft.com/office/drawing/2014/main" id="{6D34D18F-FA44-4D6E-A7CB-5EBFC10E3AC8}"/>
            </a:ext>
          </a:extLst>
        </xdr:cNvPr>
        <xdr:cNvSpPr txBox="1"/>
      </xdr:nvSpPr>
      <xdr:spPr>
        <a:xfrm>
          <a:off x="16052346"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6" name="直線コネクタ 905">
          <a:extLst>
            <a:ext uri="{FF2B5EF4-FFF2-40B4-BE49-F238E27FC236}">
              <a16:creationId xmlns:a16="http://schemas.microsoft.com/office/drawing/2014/main" id="{724A49D2-75BD-44D6-9451-7F516DEED67A}"/>
            </a:ext>
          </a:extLst>
        </xdr:cNvPr>
        <xdr:cNvCxnSpPr/>
      </xdr:nvCxnSpPr>
      <xdr:spPr>
        <a:xfrm>
          <a:off x="164592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07" name="テキスト ボックス 906">
          <a:extLst>
            <a:ext uri="{FF2B5EF4-FFF2-40B4-BE49-F238E27FC236}">
              <a16:creationId xmlns:a16="http://schemas.microsoft.com/office/drawing/2014/main" id="{5FE42D91-99B2-4E51-8967-45FF27D56F2C}"/>
            </a:ext>
          </a:extLst>
        </xdr:cNvPr>
        <xdr:cNvSpPr txBox="1"/>
      </xdr:nvSpPr>
      <xdr:spPr>
        <a:xfrm>
          <a:off x="16052346"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08" name="直線コネクタ 907">
          <a:extLst>
            <a:ext uri="{FF2B5EF4-FFF2-40B4-BE49-F238E27FC236}">
              <a16:creationId xmlns:a16="http://schemas.microsoft.com/office/drawing/2014/main" id="{326D9B40-DEEB-4A7D-A993-C61010513265}"/>
            </a:ext>
          </a:extLst>
        </xdr:cNvPr>
        <xdr:cNvCxnSpPr/>
      </xdr:nvCxnSpPr>
      <xdr:spPr>
        <a:xfrm>
          <a:off x="164592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09" name="テキスト ボックス 908">
          <a:extLst>
            <a:ext uri="{FF2B5EF4-FFF2-40B4-BE49-F238E27FC236}">
              <a16:creationId xmlns:a16="http://schemas.microsoft.com/office/drawing/2014/main" id="{8CDB5A7B-0EF9-4F1E-B169-B5F9A20DB846}"/>
            </a:ext>
          </a:extLst>
        </xdr:cNvPr>
        <xdr:cNvSpPr txBox="1"/>
      </xdr:nvSpPr>
      <xdr:spPr>
        <a:xfrm>
          <a:off x="16052346"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0" name="直線コネクタ 909">
          <a:extLst>
            <a:ext uri="{FF2B5EF4-FFF2-40B4-BE49-F238E27FC236}">
              <a16:creationId xmlns:a16="http://schemas.microsoft.com/office/drawing/2014/main" id="{35F43794-4FB6-499E-81E8-A37D64228E7C}"/>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1" name="テキスト ボックス 910">
          <a:extLst>
            <a:ext uri="{FF2B5EF4-FFF2-40B4-BE49-F238E27FC236}">
              <a16:creationId xmlns:a16="http://schemas.microsoft.com/office/drawing/2014/main" id="{C3F90438-D7FA-41FE-817D-766872304E3F}"/>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2" name="【公民館】&#10;一人当たり面積グラフ枠">
          <a:extLst>
            <a:ext uri="{FF2B5EF4-FFF2-40B4-BE49-F238E27FC236}">
              <a16:creationId xmlns:a16="http://schemas.microsoft.com/office/drawing/2014/main" id="{5BED1953-9E8B-43F8-896F-DF818157F515}"/>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7620</xdr:rowOff>
    </xdr:from>
    <xdr:to>
      <xdr:col>116</xdr:col>
      <xdr:colOff>62864</xdr:colOff>
      <xdr:row>108</xdr:row>
      <xdr:rowOff>35052</xdr:rowOff>
    </xdr:to>
    <xdr:cxnSp macro="">
      <xdr:nvCxnSpPr>
        <xdr:cNvPr id="913" name="直線コネクタ 912">
          <a:extLst>
            <a:ext uri="{FF2B5EF4-FFF2-40B4-BE49-F238E27FC236}">
              <a16:creationId xmlns:a16="http://schemas.microsoft.com/office/drawing/2014/main" id="{EC9D4C72-47FF-47ED-BE4D-DA5AD135ACDA}"/>
            </a:ext>
          </a:extLst>
        </xdr:cNvPr>
        <xdr:cNvCxnSpPr/>
      </xdr:nvCxnSpPr>
      <xdr:spPr>
        <a:xfrm flipV="1">
          <a:off x="19954239" y="16469995"/>
          <a:ext cx="0" cy="12244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38879</xdr:rowOff>
    </xdr:from>
    <xdr:ext cx="469744" cy="259045"/>
    <xdr:sp macro="" textlink="">
      <xdr:nvSpPr>
        <xdr:cNvPr id="914" name="【公民館】&#10;一人当たり面積最小値テキスト">
          <a:extLst>
            <a:ext uri="{FF2B5EF4-FFF2-40B4-BE49-F238E27FC236}">
              <a16:creationId xmlns:a16="http://schemas.microsoft.com/office/drawing/2014/main" id="{E6C055FD-F663-479D-ABE8-DFDF02C291DD}"/>
            </a:ext>
          </a:extLst>
        </xdr:cNvPr>
        <xdr:cNvSpPr txBox="1"/>
      </xdr:nvSpPr>
      <xdr:spPr>
        <a:xfrm>
          <a:off x="19992975" y="17698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35052</xdr:rowOff>
    </xdr:from>
    <xdr:to>
      <xdr:col>116</xdr:col>
      <xdr:colOff>152400</xdr:colOff>
      <xdr:row>108</xdr:row>
      <xdr:rowOff>35052</xdr:rowOff>
    </xdr:to>
    <xdr:cxnSp macro="">
      <xdr:nvCxnSpPr>
        <xdr:cNvPr id="915" name="直線コネクタ 914">
          <a:extLst>
            <a:ext uri="{FF2B5EF4-FFF2-40B4-BE49-F238E27FC236}">
              <a16:creationId xmlns:a16="http://schemas.microsoft.com/office/drawing/2014/main" id="{DCC0596D-D423-482D-8E12-1DA5F4AF7038}"/>
            </a:ext>
          </a:extLst>
        </xdr:cNvPr>
        <xdr:cNvCxnSpPr/>
      </xdr:nvCxnSpPr>
      <xdr:spPr>
        <a:xfrm>
          <a:off x="19878675" y="1769440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125747</xdr:rowOff>
    </xdr:from>
    <xdr:ext cx="469744" cy="259045"/>
    <xdr:sp macro="" textlink="">
      <xdr:nvSpPr>
        <xdr:cNvPr id="916" name="【公民館】&#10;一人当たり面積最大値テキスト">
          <a:extLst>
            <a:ext uri="{FF2B5EF4-FFF2-40B4-BE49-F238E27FC236}">
              <a16:creationId xmlns:a16="http://schemas.microsoft.com/office/drawing/2014/main" id="{C10A17FF-8891-45B9-9DDD-D74444C23059}"/>
            </a:ext>
          </a:extLst>
        </xdr:cNvPr>
        <xdr:cNvSpPr txBox="1"/>
      </xdr:nvSpPr>
      <xdr:spPr>
        <a:xfrm>
          <a:off x="19992975" y="16238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7620</xdr:rowOff>
    </xdr:from>
    <xdr:to>
      <xdr:col>116</xdr:col>
      <xdr:colOff>152400</xdr:colOff>
      <xdr:row>101</xdr:row>
      <xdr:rowOff>7620</xdr:rowOff>
    </xdr:to>
    <xdr:cxnSp macro="">
      <xdr:nvCxnSpPr>
        <xdr:cNvPr id="917" name="直線コネクタ 916">
          <a:extLst>
            <a:ext uri="{FF2B5EF4-FFF2-40B4-BE49-F238E27FC236}">
              <a16:creationId xmlns:a16="http://schemas.microsoft.com/office/drawing/2014/main" id="{A9F6AC82-6C2C-4215-97D9-1CDF8983087D}"/>
            </a:ext>
          </a:extLst>
        </xdr:cNvPr>
        <xdr:cNvCxnSpPr/>
      </xdr:nvCxnSpPr>
      <xdr:spPr>
        <a:xfrm>
          <a:off x="19878675" y="164699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115840</xdr:rowOff>
    </xdr:from>
    <xdr:ext cx="469744" cy="259045"/>
    <xdr:sp macro="" textlink="">
      <xdr:nvSpPr>
        <xdr:cNvPr id="918" name="【公民館】&#10;一人当たり面積平均値テキスト">
          <a:extLst>
            <a:ext uri="{FF2B5EF4-FFF2-40B4-BE49-F238E27FC236}">
              <a16:creationId xmlns:a16="http://schemas.microsoft.com/office/drawing/2014/main" id="{0665318B-09CA-4051-AF30-4B5BD6A05E6F}"/>
            </a:ext>
          </a:extLst>
        </xdr:cNvPr>
        <xdr:cNvSpPr txBox="1"/>
      </xdr:nvSpPr>
      <xdr:spPr>
        <a:xfrm>
          <a:off x="19992975" y="172608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137413</xdr:rowOff>
    </xdr:from>
    <xdr:to>
      <xdr:col>116</xdr:col>
      <xdr:colOff>114300</xdr:colOff>
      <xdr:row>106</xdr:row>
      <xdr:rowOff>67563</xdr:rowOff>
    </xdr:to>
    <xdr:sp macro="" textlink="">
      <xdr:nvSpPr>
        <xdr:cNvPr id="919" name="フローチャート: 判断 918">
          <a:extLst>
            <a:ext uri="{FF2B5EF4-FFF2-40B4-BE49-F238E27FC236}">
              <a16:creationId xmlns:a16="http://schemas.microsoft.com/office/drawing/2014/main" id="{6490F4EE-BAD2-4261-A364-88E401201EEE}"/>
            </a:ext>
          </a:extLst>
        </xdr:cNvPr>
        <xdr:cNvSpPr/>
      </xdr:nvSpPr>
      <xdr:spPr>
        <a:xfrm>
          <a:off x="19897725" y="1728558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135128</xdr:rowOff>
    </xdr:from>
    <xdr:to>
      <xdr:col>112</xdr:col>
      <xdr:colOff>38100</xdr:colOff>
      <xdr:row>106</xdr:row>
      <xdr:rowOff>65278</xdr:rowOff>
    </xdr:to>
    <xdr:sp macro="" textlink="">
      <xdr:nvSpPr>
        <xdr:cNvPr id="920" name="フローチャート: 判断 919">
          <a:extLst>
            <a:ext uri="{FF2B5EF4-FFF2-40B4-BE49-F238E27FC236}">
              <a16:creationId xmlns:a16="http://schemas.microsoft.com/office/drawing/2014/main" id="{9B34538F-3C34-4F65-BF4E-8EC22DB436B8}"/>
            </a:ext>
          </a:extLst>
        </xdr:cNvPr>
        <xdr:cNvSpPr/>
      </xdr:nvSpPr>
      <xdr:spPr>
        <a:xfrm>
          <a:off x="19154775" y="1728012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148844</xdr:rowOff>
    </xdr:from>
    <xdr:to>
      <xdr:col>107</xdr:col>
      <xdr:colOff>101600</xdr:colOff>
      <xdr:row>106</xdr:row>
      <xdr:rowOff>78994</xdr:rowOff>
    </xdr:to>
    <xdr:sp macro="" textlink="">
      <xdr:nvSpPr>
        <xdr:cNvPr id="921" name="フローチャート: 判断 920">
          <a:extLst>
            <a:ext uri="{FF2B5EF4-FFF2-40B4-BE49-F238E27FC236}">
              <a16:creationId xmlns:a16="http://schemas.microsoft.com/office/drawing/2014/main" id="{EB86BA12-FBB1-47E2-86D5-9D6B440EBC8F}"/>
            </a:ext>
          </a:extLst>
        </xdr:cNvPr>
        <xdr:cNvSpPr/>
      </xdr:nvSpPr>
      <xdr:spPr>
        <a:xfrm>
          <a:off x="18345150" y="1729066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157987</xdr:rowOff>
    </xdr:from>
    <xdr:to>
      <xdr:col>102</xdr:col>
      <xdr:colOff>165100</xdr:colOff>
      <xdr:row>106</xdr:row>
      <xdr:rowOff>88137</xdr:rowOff>
    </xdr:to>
    <xdr:sp macro="" textlink="">
      <xdr:nvSpPr>
        <xdr:cNvPr id="922" name="フローチャート: 判断 921">
          <a:extLst>
            <a:ext uri="{FF2B5EF4-FFF2-40B4-BE49-F238E27FC236}">
              <a16:creationId xmlns:a16="http://schemas.microsoft.com/office/drawing/2014/main" id="{4025A052-8232-403E-B266-0BA76EC6706F}"/>
            </a:ext>
          </a:extLst>
        </xdr:cNvPr>
        <xdr:cNvSpPr/>
      </xdr:nvSpPr>
      <xdr:spPr>
        <a:xfrm>
          <a:off x="17554575" y="1730616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16256</xdr:rowOff>
    </xdr:from>
    <xdr:to>
      <xdr:col>98</xdr:col>
      <xdr:colOff>38100</xdr:colOff>
      <xdr:row>106</xdr:row>
      <xdr:rowOff>117856</xdr:rowOff>
    </xdr:to>
    <xdr:sp macro="" textlink="">
      <xdr:nvSpPr>
        <xdr:cNvPr id="923" name="フローチャート: 判断 922">
          <a:extLst>
            <a:ext uri="{FF2B5EF4-FFF2-40B4-BE49-F238E27FC236}">
              <a16:creationId xmlns:a16="http://schemas.microsoft.com/office/drawing/2014/main" id="{14A8FC0E-3959-4E8F-B4D7-E6A098C3AB87}"/>
            </a:ext>
          </a:extLst>
        </xdr:cNvPr>
        <xdr:cNvSpPr/>
      </xdr:nvSpPr>
      <xdr:spPr>
        <a:xfrm>
          <a:off x="16754475" y="1733270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C4CB774A-8188-4D25-8DF2-4C57DFAC5606}"/>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128F2C8A-3F94-489C-937D-4914EFEB2516}"/>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1AB1E532-0679-48BD-81E0-3EEA8DD6E863}"/>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BAF2BFC4-5E6D-47A6-A8B4-983BB165D352}"/>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83130DF7-16A6-4560-AAC6-BF7EADBA3C9D}"/>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112268</xdr:rowOff>
    </xdr:from>
    <xdr:to>
      <xdr:col>116</xdr:col>
      <xdr:colOff>114300</xdr:colOff>
      <xdr:row>104</xdr:row>
      <xdr:rowOff>42418</xdr:rowOff>
    </xdr:to>
    <xdr:sp macro="" textlink="">
      <xdr:nvSpPr>
        <xdr:cNvPr id="929" name="楕円 928">
          <a:extLst>
            <a:ext uri="{FF2B5EF4-FFF2-40B4-BE49-F238E27FC236}">
              <a16:creationId xmlns:a16="http://schemas.microsoft.com/office/drawing/2014/main" id="{D7C973F9-031D-42D1-94F7-C97A6D8CB917}"/>
            </a:ext>
          </a:extLst>
        </xdr:cNvPr>
        <xdr:cNvSpPr/>
      </xdr:nvSpPr>
      <xdr:spPr>
        <a:xfrm>
          <a:off x="19897725" y="1691436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135145</xdr:rowOff>
    </xdr:from>
    <xdr:ext cx="469744" cy="259045"/>
    <xdr:sp macro="" textlink="">
      <xdr:nvSpPr>
        <xdr:cNvPr id="930" name="【公民館】&#10;一人当たり面積該当値テキスト">
          <a:extLst>
            <a:ext uri="{FF2B5EF4-FFF2-40B4-BE49-F238E27FC236}">
              <a16:creationId xmlns:a16="http://schemas.microsoft.com/office/drawing/2014/main" id="{90B42370-957A-4020-839A-E8330A07DA5B}"/>
            </a:ext>
          </a:extLst>
        </xdr:cNvPr>
        <xdr:cNvSpPr txBox="1"/>
      </xdr:nvSpPr>
      <xdr:spPr>
        <a:xfrm>
          <a:off x="19992975" y="16765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128270</xdr:rowOff>
    </xdr:from>
    <xdr:to>
      <xdr:col>112</xdr:col>
      <xdr:colOff>38100</xdr:colOff>
      <xdr:row>104</xdr:row>
      <xdr:rowOff>58420</xdr:rowOff>
    </xdr:to>
    <xdr:sp macro="" textlink="">
      <xdr:nvSpPr>
        <xdr:cNvPr id="931" name="楕円 930">
          <a:extLst>
            <a:ext uri="{FF2B5EF4-FFF2-40B4-BE49-F238E27FC236}">
              <a16:creationId xmlns:a16="http://schemas.microsoft.com/office/drawing/2014/main" id="{2F98CE2D-8C1D-4CEC-BB2D-72C39A5DB0EE}"/>
            </a:ext>
          </a:extLst>
        </xdr:cNvPr>
        <xdr:cNvSpPr/>
      </xdr:nvSpPr>
      <xdr:spPr>
        <a:xfrm>
          <a:off x="19154775" y="1692719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163068</xdr:rowOff>
    </xdr:from>
    <xdr:to>
      <xdr:col>116</xdr:col>
      <xdr:colOff>63500</xdr:colOff>
      <xdr:row>104</xdr:row>
      <xdr:rowOff>7620</xdr:rowOff>
    </xdr:to>
    <xdr:cxnSp macro="">
      <xdr:nvCxnSpPr>
        <xdr:cNvPr id="932" name="直線コネクタ 931">
          <a:extLst>
            <a:ext uri="{FF2B5EF4-FFF2-40B4-BE49-F238E27FC236}">
              <a16:creationId xmlns:a16="http://schemas.microsoft.com/office/drawing/2014/main" id="{07EC3499-68BC-4103-834E-EB85FCFE2A36}"/>
            </a:ext>
          </a:extLst>
        </xdr:cNvPr>
        <xdr:cNvCxnSpPr/>
      </xdr:nvCxnSpPr>
      <xdr:spPr>
        <a:xfrm flipV="1">
          <a:off x="19202400" y="16961993"/>
          <a:ext cx="752475" cy="22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139700</xdr:rowOff>
    </xdr:from>
    <xdr:to>
      <xdr:col>107</xdr:col>
      <xdr:colOff>101600</xdr:colOff>
      <xdr:row>104</xdr:row>
      <xdr:rowOff>69850</xdr:rowOff>
    </xdr:to>
    <xdr:sp macro="" textlink="">
      <xdr:nvSpPr>
        <xdr:cNvPr id="933" name="楕円 932">
          <a:extLst>
            <a:ext uri="{FF2B5EF4-FFF2-40B4-BE49-F238E27FC236}">
              <a16:creationId xmlns:a16="http://schemas.microsoft.com/office/drawing/2014/main" id="{18FE6DE7-19E7-4390-B607-51AAAF65424B}"/>
            </a:ext>
          </a:extLst>
        </xdr:cNvPr>
        <xdr:cNvSpPr/>
      </xdr:nvSpPr>
      <xdr:spPr>
        <a:xfrm>
          <a:off x="18345150" y="169449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7620</xdr:rowOff>
    </xdr:from>
    <xdr:to>
      <xdr:col>111</xdr:col>
      <xdr:colOff>177800</xdr:colOff>
      <xdr:row>104</xdr:row>
      <xdr:rowOff>19050</xdr:rowOff>
    </xdr:to>
    <xdr:cxnSp macro="">
      <xdr:nvCxnSpPr>
        <xdr:cNvPr id="934" name="直線コネクタ 933">
          <a:extLst>
            <a:ext uri="{FF2B5EF4-FFF2-40B4-BE49-F238E27FC236}">
              <a16:creationId xmlns:a16="http://schemas.microsoft.com/office/drawing/2014/main" id="{F5A27757-5038-4502-B0C9-4DE6752BB66A}"/>
            </a:ext>
          </a:extLst>
        </xdr:cNvPr>
        <xdr:cNvCxnSpPr/>
      </xdr:nvCxnSpPr>
      <xdr:spPr>
        <a:xfrm flipV="1">
          <a:off x="18392775" y="16984345"/>
          <a:ext cx="809625"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155702</xdr:rowOff>
    </xdr:from>
    <xdr:to>
      <xdr:col>102</xdr:col>
      <xdr:colOff>165100</xdr:colOff>
      <xdr:row>104</xdr:row>
      <xdr:rowOff>85852</xdr:rowOff>
    </xdr:to>
    <xdr:sp macro="" textlink="">
      <xdr:nvSpPr>
        <xdr:cNvPr id="935" name="楕円 934">
          <a:extLst>
            <a:ext uri="{FF2B5EF4-FFF2-40B4-BE49-F238E27FC236}">
              <a16:creationId xmlns:a16="http://schemas.microsoft.com/office/drawing/2014/main" id="{6FEC2550-5E56-44FD-BE39-C3EB5E2ABA64}"/>
            </a:ext>
          </a:extLst>
        </xdr:cNvPr>
        <xdr:cNvSpPr/>
      </xdr:nvSpPr>
      <xdr:spPr>
        <a:xfrm>
          <a:off x="17554575" y="1696097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19050</xdr:rowOff>
    </xdr:from>
    <xdr:to>
      <xdr:col>107</xdr:col>
      <xdr:colOff>50800</xdr:colOff>
      <xdr:row>104</xdr:row>
      <xdr:rowOff>35052</xdr:rowOff>
    </xdr:to>
    <xdr:cxnSp macro="">
      <xdr:nvCxnSpPr>
        <xdr:cNvPr id="936" name="直線コネクタ 935">
          <a:extLst>
            <a:ext uri="{FF2B5EF4-FFF2-40B4-BE49-F238E27FC236}">
              <a16:creationId xmlns:a16="http://schemas.microsoft.com/office/drawing/2014/main" id="{5DA802AB-1CF1-482A-89E1-838A4582CAE8}"/>
            </a:ext>
          </a:extLst>
        </xdr:cNvPr>
        <xdr:cNvCxnSpPr/>
      </xdr:nvCxnSpPr>
      <xdr:spPr>
        <a:xfrm flipV="1">
          <a:off x="17602200" y="16992600"/>
          <a:ext cx="790575"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59689</xdr:rowOff>
    </xdr:from>
    <xdr:to>
      <xdr:col>98</xdr:col>
      <xdr:colOff>38100</xdr:colOff>
      <xdr:row>104</xdr:row>
      <xdr:rowOff>161289</xdr:rowOff>
    </xdr:to>
    <xdr:sp macro="" textlink="">
      <xdr:nvSpPr>
        <xdr:cNvPr id="937" name="楕円 936">
          <a:extLst>
            <a:ext uri="{FF2B5EF4-FFF2-40B4-BE49-F238E27FC236}">
              <a16:creationId xmlns:a16="http://schemas.microsoft.com/office/drawing/2014/main" id="{E7D3D35E-F6FB-4562-9498-DE341FC1747A}"/>
            </a:ext>
          </a:extLst>
        </xdr:cNvPr>
        <xdr:cNvSpPr/>
      </xdr:nvSpPr>
      <xdr:spPr>
        <a:xfrm>
          <a:off x="16754475" y="1703323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35052</xdr:rowOff>
    </xdr:from>
    <xdr:to>
      <xdr:col>102</xdr:col>
      <xdr:colOff>114300</xdr:colOff>
      <xdr:row>104</xdr:row>
      <xdr:rowOff>110489</xdr:rowOff>
    </xdr:to>
    <xdr:cxnSp macro="">
      <xdr:nvCxnSpPr>
        <xdr:cNvPr id="938" name="直線コネクタ 937">
          <a:extLst>
            <a:ext uri="{FF2B5EF4-FFF2-40B4-BE49-F238E27FC236}">
              <a16:creationId xmlns:a16="http://schemas.microsoft.com/office/drawing/2014/main" id="{F19D347A-C474-42B5-B3C8-07415EE0C64A}"/>
            </a:ext>
          </a:extLst>
        </xdr:cNvPr>
        <xdr:cNvCxnSpPr/>
      </xdr:nvCxnSpPr>
      <xdr:spPr>
        <a:xfrm flipV="1">
          <a:off x="16802100" y="17008602"/>
          <a:ext cx="800100" cy="72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56405</xdr:rowOff>
    </xdr:from>
    <xdr:ext cx="469744" cy="259045"/>
    <xdr:sp macro="" textlink="">
      <xdr:nvSpPr>
        <xdr:cNvPr id="939" name="n_1aveValue【公民館】&#10;一人当たり面積">
          <a:extLst>
            <a:ext uri="{FF2B5EF4-FFF2-40B4-BE49-F238E27FC236}">
              <a16:creationId xmlns:a16="http://schemas.microsoft.com/office/drawing/2014/main" id="{18584C1A-CF49-41C8-BBE3-3DDF96C8FE66}"/>
            </a:ext>
          </a:extLst>
        </xdr:cNvPr>
        <xdr:cNvSpPr txBox="1"/>
      </xdr:nvSpPr>
      <xdr:spPr>
        <a:xfrm>
          <a:off x="18983402" y="17372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70121</xdr:rowOff>
    </xdr:from>
    <xdr:ext cx="469744" cy="259045"/>
    <xdr:sp macro="" textlink="">
      <xdr:nvSpPr>
        <xdr:cNvPr id="940" name="n_2aveValue【公民館】&#10;一人当たり面積">
          <a:extLst>
            <a:ext uri="{FF2B5EF4-FFF2-40B4-BE49-F238E27FC236}">
              <a16:creationId xmlns:a16="http://schemas.microsoft.com/office/drawing/2014/main" id="{8785A883-4E42-44AC-87EB-13DD522AF40A}"/>
            </a:ext>
          </a:extLst>
        </xdr:cNvPr>
        <xdr:cNvSpPr txBox="1"/>
      </xdr:nvSpPr>
      <xdr:spPr>
        <a:xfrm>
          <a:off x="18183302" y="17383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79264</xdr:rowOff>
    </xdr:from>
    <xdr:ext cx="469744" cy="259045"/>
    <xdr:sp macro="" textlink="">
      <xdr:nvSpPr>
        <xdr:cNvPr id="941" name="n_3aveValue【公民館】&#10;一人当たり面積">
          <a:extLst>
            <a:ext uri="{FF2B5EF4-FFF2-40B4-BE49-F238E27FC236}">
              <a16:creationId xmlns:a16="http://schemas.microsoft.com/office/drawing/2014/main" id="{BAAE26E8-DCE4-4CEA-B491-1A351DEB0480}"/>
            </a:ext>
          </a:extLst>
        </xdr:cNvPr>
        <xdr:cNvSpPr txBox="1"/>
      </xdr:nvSpPr>
      <xdr:spPr>
        <a:xfrm>
          <a:off x="17383202" y="17395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108983</xdr:rowOff>
    </xdr:from>
    <xdr:ext cx="469744" cy="259045"/>
    <xdr:sp macro="" textlink="">
      <xdr:nvSpPr>
        <xdr:cNvPr id="942" name="n_4aveValue【公民館】&#10;一人当たり面積">
          <a:extLst>
            <a:ext uri="{FF2B5EF4-FFF2-40B4-BE49-F238E27FC236}">
              <a16:creationId xmlns:a16="http://schemas.microsoft.com/office/drawing/2014/main" id="{E3DED4A0-1B6D-4B2A-BCB3-BC3DFAD7A741}"/>
            </a:ext>
          </a:extLst>
        </xdr:cNvPr>
        <xdr:cNvSpPr txBox="1"/>
      </xdr:nvSpPr>
      <xdr:spPr>
        <a:xfrm>
          <a:off x="16592627" y="17422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74947</xdr:rowOff>
    </xdr:from>
    <xdr:ext cx="469744" cy="259045"/>
    <xdr:sp macro="" textlink="">
      <xdr:nvSpPr>
        <xdr:cNvPr id="943" name="n_1mainValue【公民館】&#10;一人当たり面積">
          <a:extLst>
            <a:ext uri="{FF2B5EF4-FFF2-40B4-BE49-F238E27FC236}">
              <a16:creationId xmlns:a16="http://schemas.microsoft.com/office/drawing/2014/main" id="{BEFF3482-4A9B-4746-88B8-5E5D2C53120A}"/>
            </a:ext>
          </a:extLst>
        </xdr:cNvPr>
        <xdr:cNvSpPr txBox="1"/>
      </xdr:nvSpPr>
      <xdr:spPr>
        <a:xfrm>
          <a:off x="18983402" y="16705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86377</xdr:rowOff>
    </xdr:from>
    <xdr:ext cx="469744" cy="259045"/>
    <xdr:sp macro="" textlink="">
      <xdr:nvSpPr>
        <xdr:cNvPr id="944" name="n_2mainValue【公民館】&#10;一人当たり面積">
          <a:extLst>
            <a:ext uri="{FF2B5EF4-FFF2-40B4-BE49-F238E27FC236}">
              <a16:creationId xmlns:a16="http://schemas.microsoft.com/office/drawing/2014/main" id="{B51A2F82-6389-4613-9223-2E7347AB75EB}"/>
            </a:ext>
          </a:extLst>
        </xdr:cNvPr>
        <xdr:cNvSpPr txBox="1"/>
      </xdr:nvSpPr>
      <xdr:spPr>
        <a:xfrm>
          <a:off x="18183302" y="16713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102379</xdr:rowOff>
    </xdr:from>
    <xdr:ext cx="469744" cy="259045"/>
    <xdr:sp macro="" textlink="">
      <xdr:nvSpPr>
        <xdr:cNvPr id="945" name="n_3mainValue【公民館】&#10;一人当たり面積">
          <a:extLst>
            <a:ext uri="{FF2B5EF4-FFF2-40B4-BE49-F238E27FC236}">
              <a16:creationId xmlns:a16="http://schemas.microsoft.com/office/drawing/2014/main" id="{A989891D-A4A6-4909-B6BA-DC8FA6B672A9}"/>
            </a:ext>
          </a:extLst>
        </xdr:cNvPr>
        <xdr:cNvSpPr txBox="1"/>
      </xdr:nvSpPr>
      <xdr:spPr>
        <a:xfrm>
          <a:off x="17383202" y="16736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6366</xdr:rowOff>
    </xdr:from>
    <xdr:ext cx="469744" cy="259045"/>
    <xdr:sp macro="" textlink="">
      <xdr:nvSpPr>
        <xdr:cNvPr id="946" name="n_4mainValue【公民館】&#10;一人当たり面積">
          <a:extLst>
            <a:ext uri="{FF2B5EF4-FFF2-40B4-BE49-F238E27FC236}">
              <a16:creationId xmlns:a16="http://schemas.microsoft.com/office/drawing/2014/main" id="{E6502E4D-588F-42EE-918F-94EC891E3A15}"/>
            </a:ext>
          </a:extLst>
        </xdr:cNvPr>
        <xdr:cNvSpPr txBox="1"/>
      </xdr:nvSpPr>
      <xdr:spPr>
        <a:xfrm>
          <a:off x="16592627" y="16811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7" name="正方形/長方形 946">
          <a:extLst>
            <a:ext uri="{FF2B5EF4-FFF2-40B4-BE49-F238E27FC236}">
              <a16:creationId xmlns:a16="http://schemas.microsoft.com/office/drawing/2014/main" id="{04794A52-5083-49BC-91C2-9A4187C24B48}"/>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8" name="正方形/長方形 947">
          <a:extLst>
            <a:ext uri="{FF2B5EF4-FFF2-40B4-BE49-F238E27FC236}">
              <a16:creationId xmlns:a16="http://schemas.microsoft.com/office/drawing/2014/main" id="{E0E9C8F0-3622-45A3-8B9E-BCE1FEFBB1A6}"/>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9" name="テキスト ボックス 948">
          <a:extLst>
            <a:ext uri="{FF2B5EF4-FFF2-40B4-BE49-F238E27FC236}">
              <a16:creationId xmlns:a16="http://schemas.microsoft.com/office/drawing/2014/main" id="{4ED7BBF7-9BB1-412A-8C76-1A28F1C97E26}"/>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類似団体と比較して特に有形固定資産減価償却率が高くなっている施設は、「認定こども園・幼稚園・保育所」「児童館」である。その要因については、保有する施設のうち半数が築３０年以上経過しているためであり、今後の利用児童数の動向等を考慮しつつ、施設の耐震化・老朽化に対応する改修や統廃合による保有数の見直しにより、施設の適切な維持保全に努めていく。 　</a:t>
          </a:r>
          <a:endPar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endParaRPr>
        </a:p>
        <a:p>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また、インフラ施設のうち、「港湾・漁港」の一人当たり有形固定資産（償却資産）額が類似団体平均を大きく上回るのは、愛媛県下では最大の漁港数（</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51</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港）を擁するためである。 　</a:t>
          </a:r>
          <a:endPar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endParaRPr>
        </a:p>
        <a:p>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加えて、「公営住宅」、「認定こども園・幼稚園・保育所」、「公民館」の一人当たりの面積が大きく上回るのは、地理的要因により集約化が困難なためである。 　</a:t>
          </a:r>
          <a:endPar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endParaRPr>
        </a:p>
        <a:p>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今後は人口の将来見通しや更新費用等の増大などの課題を踏まえると、現在の維持管理のあり方を今後も継続していくことは困難と考えられることから、量的、質的な適正化を図るとともに、適切な維持管理に努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4462CB2-385F-450B-9C3C-F4CAB37DF39E}"/>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CF87121-59A1-4D4F-BF72-43AFC14C3514}"/>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32A4694-3687-4D71-84D9-E12F5B2CB424}"/>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F1A7E18-9E1D-41D9-8931-06351E901968}"/>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愛媛県宇和島市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47CEC57-5168-4576-BB44-8056C1C31A3C}"/>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B4EB818-CE64-4736-AACE-5BAAC42010C0}"/>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47FA1F8-A9DD-412D-BB67-42776F0A8511}"/>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DB86639-701D-48D3-8544-2E6D0BE38CCC}"/>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4592F0E-FB60-491B-8E96-1FE04E0879C5}"/>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0F8076A-01CF-4B19-B559-B14F8F98559C}"/>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66,981
66,275
468.16
52,749,715
49,498,567
2,461,030
25,608,016
30,924,718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0B06C41-93DC-45F5-9B0C-4223EB4F60BC}"/>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BAE7AD0-EE84-4C89-8B48-346107E6DF02}"/>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CF4DA84-BE2D-4F80-B518-8295D9ABCDBF}"/>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B6FF010-96E2-4466-BBA0-1C61CA018266}"/>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5360BFD-98B2-4326-9322-ECEB405FBC1B}"/>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B5678E60-CCBB-4B5A-A5BC-32D64B0BBD9C}"/>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45A3BB0-D192-4AEA-A182-61FCE1438A8A}"/>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82C40EE-3A4F-4047-8D3F-87564FA5D638}"/>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5A4371E-2160-4B4C-9B5F-064406D9094C}"/>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414A37E-129E-4B9A-B58E-165BD7489F55}"/>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61BDDBA-C90A-4C18-B45C-0CA014F84FAA}"/>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5442A95-545F-47FA-B49A-CF1A6EEB0E87}"/>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9210E6B-C06D-4A28-8B08-BA65E23E4B97}"/>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0A34BB3-9C5D-4D49-8119-8A645E910EB8}"/>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92B535C-5643-4784-A723-41EF7A8E52B5}"/>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F5D7232-9BB9-4D41-A720-FEF50E6E69A0}"/>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0A5A7AC-BFC9-427F-9931-3E9AC3EA9991}"/>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9022DF5-65EB-4906-9AD4-6880C48B4AB6}"/>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A12C811-A055-4E54-8504-395ED4D9D8B6}"/>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C071E71-A717-4C3C-8E8F-BEF7C645EBAD}"/>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458AA11-E576-4932-9A19-2723D99DAB39}"/>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D86755A-E1EB-45BD-B244-27483ED55F27}"/>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D085CD2-D5F3-44E4-AB48-BFDF025EDF42}"/>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E4682F9-3F37-4B01-B631-31642A3BFA9D}"/>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BA27F3C-E8A5-446F-860D-29BABEA266E6}"/>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21BEEF8-AF25-4707-9F6D-F93AB775DCA0}"/>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9DF209B-3241-4377-BCB0-D687EF743154}"/>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23E63E4-D6BC-4EE5-98A0-AF0BF9468F75}"/>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2581AF3-494E-48F9-A13C-972AC2A67367}"/>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E5AB37D-59F4-41C1-AA9D-4233D104620E}"/>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E88B983-09BD-40D4-B64E-475C7A85C368}"/>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813DABF-1C7B-4DBD-A456-75B1462D238E}"/>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FEAE9539-00C6-49AB-AC39-822A194ADE22}"/>
            </a:ext>
          </a:extLst>
        </xdr:cNvPr>
        <xdr:cNvCxnSpPr/>
      </xdr:nvCxnSpPr>
      <xdr:spPr>
        <a:xfrm>
          <a:off x="6858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804AD40A-2B53-4A2E-AEED-ADFE243336D4}"/>
            </a:ext>
          </a:extLst>
        </xdr:cNvPr>
        <xdr:cNvSpPr txBox="1"/>
      </xdr:nvSpPr>
      <xdr:spPr>
        <a:xfrm>
          <a:off x="2789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43B5F408-1CA9-4D6C-BB16-C9DC78FA6E15}"/>
            </a:ext>
          </a:extLst>
        </xdr:cNvPr>
        <xdr:cNvCxnSpPr/>
      </xdr:nvCxnSpPr>
      <xdr:spPr>
        <a:xfrm>
          <a:off x="6858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2E9E4B03-4868-4607-BD77-33BF3F7E198C}"/>
            </a:ext>
          </a:extLst>
        </xdr:cNvPr>
        <xdr:cNvSpPr txBox="1"/>
      </xdr:nvSpPr>
      <xdr:spPr>
        <a:xfrm>
          <a:off x="339891"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662F4623-73E5-4AD3-91F9-45E0DFA7E683}"/>
            </a:ext>
          </a:extLst>
        </xdr:cNvPr>
        <xdr:cNvCxnSpPr/>
      </xdr:nvCxnSpPr>
      <xdr:spPr>
        <a:xfrm>
          <a:off x="6858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D16F60AE-4EBC-4791-8DE1-42C6AB643E2E}"/>
            </a:ext>
          </a:extLst>
        </xdr:cNvPr>
        <xdr:cNvSpPr txBox="1"/>
      </xdr:nvSpPr>
      <xdr:spPr>
        <a:xfrm>
          <a:off x="339891"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53099198-76FA-4BD9-956E-616202511CE6}"/>
            </a:ext>
          </a:extLst>
        </xdr:cNvPr>
        <xdr:cNvCxnSpPr/>
      </xdr:nvCxnSpPr>
      <xdr:spPr>
        <a:xfrm>
          <a:off x="6858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904A632-4498-4CC4-9D6D-5610DFA3B13B}"/>
            </a:ext>
          </a:extLst>
        </xdr:cNvPr>
        <xdr:cNvSpPr txBox="1"/>
      </xdr:nvSpPr>
      <xdr:spPr>
        <a:xfrm>
          <a:off x="339891"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4B1A8B0F-4C49-4C60-9808-E947B510D369}"/>
            </a:ext>
          </a:extLst>
        </xdr:cNvPr>
        <xdr:cNvCxnSpPr/>
      </xdr:nvCxnSpPr>
      <xdr:spPr>
        <a:xfrm>
          <a:off x="6858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3FD83CD7-BEF0-4514-B169-5454D6B92341}"/>
            </a:ext>
          </a:extLst>
        </xdr:cNvPr>
        <xdr:cNvSpPr txBox="1"/>
      </xdr:nvSpPr>
      <xdr:spPr>
        <a:xfrm>
          <a:off x="339891"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5C6E8E63-672C-4AC3-8D63-D38A26165F00}"/>
            </a:ext>
          </a:extLst>
        </xdr:cNvPr>
        <xdr:cNvCxnSpPr/>
      </xdr:nvCxnSpPr>
      <xdr:spPr>
        <a:xfrm>
          <a:off x="6858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1F3F98ED-F158-411C-AEDE-B410DA157530}"/>
            </a:ext>
          </a:extLst>
        </xdr:cNvPr>
        <xdr:cNvSpPr txBox="1"/>
      </xdr:nvSpPr>
      <xdr:spPr>
        <a:xfrm>
          <a:off x="3881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1DF60208-0E37-45AC-B41B-E87D080E44DD}"/>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4C99630E-D005-43B2-A88F-0F3EC7900253}"/>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5987</xdr:rowOff>
    </xdr:from>
    <xdr:to>
      <xdr:col>24</xdr:col>
      <xdr:colOff>62865</xdr:colOff>
      <xdr:row>41</xdr:row>
      <xdr:rowOff>143147</xdr:rowOff>
    </xdr:to>
    <xdr:cxnSp macro="">
      <xdr:nvCxnSpPr>
        <xdr:cNvPr id="58" name="直線コネクタ 57">
          <a:extLst>
            <a:ext uri="{FF2B5EF4-FFF2-40B4-BE49-F238E27FC236}">
              <a16:creationId xmlns:a16="http://schemas.microsoft.com/office/drawing/2014/main" id="{5B201567-83A1-4FC4-9488-584CC873486F}"/>
            </a:ext>
          </a:extLst>
        </xdr:cNvPr>
        <xdr:cNvCxnSpPr/>
      </xdr:nvCxnSpPr>
      <xdr:spPr>
        <a:xfrm flipV="1">
          <a:off x="4180840" y="5524137"/>
          <a:ext cx="0" cy="12642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146974</xdr:rowOff>
    </xdr:from>
    <xdr:ext cx="405111" cy="259045"/>
    <xdr:sp macro="" textlink="">
      <xdr:nvSpPr>
        <xdr:cNvPr id="59" name="【図書館】&#10;有形固定資産減価償却率最小値テキスト">
          <a:extLst>
            <a:ext uri="{FF2B5EF4-FFF2-40B4-BE49-F238E27FC236}">
              <a16:creationId xmlns:a16="http://schemas.microsoft.com/office/drawing/2014/main" id="{87F997F4-869F-43C6-B420-9F0EF74B069E}"/>
            </a:ext>
          </a:extLst>
        </xdr:cNvPr>
        <xdr:cNvSpPr txBox="1"/>
      </xdr:nvSpPr>
      <xdr:spPr>
        <a:xfrm>
          <a:off x="4219575" y="6792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143147</xdr:rowOff>
    </xdr:from>
    <xdr:to>
      <xdr:col>24</xdr:col>
      <xdr:colOff>152400</xdr:colOff>
      <xdr:row>41</xdr:row>
      <xdr:rowOff>143147</xdr:rowOff>
    </xdr:to>
    <xdr:cxnSp macro="">
      <xdr:nvCxnSpPr>
        <xdr:cNvPr id="60" name="直線コネクタ 59">
          <a:extLst>
            <a:ext uri="{FF2B5EF4-FFF2-40B4-BE49-F238E27FC236}">
              <a16:creationId xmlns:a16="http://schemas.microsoft.com/office/drawing/2014/main" id="{BE59FCBE-C853-4D8C-9875-1435CFAED67F}"/>
            </a:ext>
          </a:extLst>
        </xdr:cNvPr>
        <xdr:cNvCxnSpPr/>
      </xdr:nvCxnSpPr>
      <xdr:spPr>
        <a:xfrm>
          <a:off x="4105275" y="678842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124114</xdr:rowOff>
    </xdr:from>
    <xdr:ext cx="405111" cy="259045"/>
    <xdr:sp macro="" textlink="">
      <xdr:nvSpPr>
        <xdr:cNvPr id="61" name="【図書館】&#10;有形固定資産減価償却率最大値テキスト">
          <a:extLst>
            <a:ext uri="{FF2B5EF4-FFF2-40B4-BE49-F238E27FC236}">
              <a16:creationId xmlns:a16="http://schemas.microsoft.com/office/drawing/2014/main" id="{883F94BE-2BA7-4DA5-BA05-7ADDD0E33614}"/>
            </a:ext>
          </a:extLst>
        </xdr:cNvPr>
        <xdr:cNvSpPr txBox="1"/>
      </xdr:nvSpPr>
      <xdr:spPr>
        <a:xfrm>
          <a:off x="4219575" y="5312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5987</xdr:rowOff>
    </xdr:from>
    <xdr:to>
      <xdr:col>24</xdr:col>
      <xdr:colOff>152400</xdr:colOff>
      <xdr:row>34</xdr:row>
      <xdr:rowOff>5987</xdr:rowOff>
    </xdr:to>
    <xdr:cxnSp macro="">
      <xdr:nvCxnSpPr>
        <xdr:cNvPr id="62" name="直線コネクタ 61">
          <a:extLst>
            <a:ext uri="{FF2B5EF4-FFF2-40B4-BE49-F238E27FC236}">
              <a16:creationId xmlns:a16="http://schemas.microsoft.com/office/drawing/2014/main" id="{2789AF79-E9DA-4A37-AEB4-36D5DA02AAAA}"/>
            </a:ext>
          </a:extLst>
        </xdr:cNvPr>
        <xdr:cNvCxnSpPr/>
      </xdr:nvCxnSpPr>
      <xdr:spPr>
        <a:xfrm>
          <a:off x="4105275" y="552413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162214</xdr:rowOff>
    </xdr:from>
    <xdr:ext cx="405111" cy="259045"/>
    <xdr:sp macro="" textlink="">
      <xdr:nvSpPr>
        <xdr:cNvPr id="63" name="【図書館】&#10;有形固定資産減価償却率平均値テキスト">
          <a:extLst>
            <a:ext uri="{FF2B5EF4-FFF2-40B4-BE49-F238E27FC236}">
              <a16:creationId xmlns:a16="http://schemas.microsoft.com/office/drawing/2014/main" id="{097CAEE6-83F7-4369-A0F6-3FAC7C0F5A0D}"/>
            </a:ext>
          </a:extLst>
        </xdr:cNvPr>
        <xdr:cNvSpPr txBox="1"/>
      </xdr:nvSpPr>
      <xdr:spPr>
        <a:xfrm>
          <a:off x="4219575" y="59978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12337</xdr:rowOff>
    </xdr:from>
    <xdr:to>
      <xdr:col>24</xdr:col>
      <xdr:colOff>114300</xdr:colOff>
      <xdr:row>37</xdr:row>
      <xdr:rowOff>113937</xdr:rowOff>
    </xdr:to>
    <xdr:sp macro="" textlink="">
      <xdr:nvSpPr>
        <xdr:cNvPr id="64" name="フローチャート: 判断 63">
          <a:extLst>
            <a:ext uri="{FF2B5EF4-FFF2-40B4-BE49-F238E27FC236}">
              <a16:creationId xmlns:a16="http://schemas.microsoft.com/office/drawing/2014/main" id="{8DC05C79-5876-4557-810B-7B5E59977D78}"/>
            </a:ext>
          </a:extLst>
        </xdr:cNvPr>
        <xdr:cNvSpPr/>
      </xdr:nvSpPr>
      <xdr:spPr>
        <a:xfrm>
          <a:off x="4124325" y="600991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xdr:rowOff>
    </xdr:from>
    <xdr:to>
      <xdr:col>20</xdr:col>
      <xdr:colOff>38100</xdr:colOff>
      <xdr:row>37</xdr:row>
      <xdr:rowOff>104140</xdr:rowOff>
    </xdr:to>
    <xdr:sp macro="" textlink="">
      <xdr:nvSpPr>
        <xdr:cNvPr id="65" name="フローチャート: 判断 64">
          <a:extLst>
            <a:ext uri="{FF2B5EF4-FFF2-40B4-BE49-F238E27FC236}">
              <a16:creationId xmlns:a16="http://schemas.microsoft.com/office/drawing/2014/main" id="{98AFC6B6-9104-4525-A6A5-4F1ACE9543C1}"/>
            </a:ext>
          </a:extLst>
        </xdr:cNvPr>
        <xdr:cNvSpPr/>
      </xdr:nvSpPr>
      <xdr:spPr>
        <a:xfrm>
          <a:off x="3381375" y="600329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138067</xdr:rowOff>
    </xdr:from>
    <xdr:to>
      <xdr:col>15</xdr:col>
      <xdr:colOff>101600</xdr:colOff>
      <xdr:row>37</xdr:row>
      <xdr:rowOff>68217</xdr:rowOff>
    </xdr:to>
    <xdr:sp macro="" textlink="">
      <xdr:nvSpPr>
        <xdr:cNvPr id="66" name="フローチャート: 判断 65">
          <a:extLst>
            <a:ext uri="{FF2B5EF4-FFF2-40B4-BE49-F238E27FC236}">
              <a16:creationId xmlns:a16="http://schemas.microsoft.com/office/drawing/2014/main" id="{7807BF4C-D087-4B59-880F-7093D9C46847}"/>
            </a:ext>
          </a:extLst>
        </xdr:cNvPr>
        <xdr:cNvSpPr/>
      </xdr:nvSpPr>
      <xdr:spPr>
        <a:xfrm>
          <a:off x="2571750" y="598006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121739</xdr:rowOff>
    </xdr:from>
    <xdr:to>
      <xdr:col>10</xdr:col>
      <xdr:colOff>165100</xdr:colOff>
      <xdr:row>37</xdr:row>
      <xdr:rowOff>51889</xdr:rowOff>
    </xdr:to>
    <xdr:sp macro="" textlink="">
      <xdr:nvSpPr>
        <xdr:cNvPr id="67" name="フローチャート: 判断 66">
          <a:extLst>
            <a:ext uri="{FF2B5EF4-FFF2-40B4-BE49-F238E27FC236}">
              <a16:creationId xmlns:a16="http://schemas.microsoft.com/office/drawing/2014/main" id="{6E5DD5D4-8513-4B49-8218-B3DB3077C505}"/>
            </a:ext>
          </a:extLst>
        </xdr:cNvPr>
        <xdr:cNvSpPr/>
      </xdr:nvSpPr>
      <xdr:spPr>
        <a:xfrm>
          <a:off x="1781175" y="5963739"/>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125004</xdr:rowOff>
    </xdr:from>
    <xdr:to>
      <xdr:col>6</xdr:col>
      <xdr:colOff>38100</xdr:colOff>
      <xdr:row>37</xdr:row>
      <xdr:rowOff>55154</xdr:rowOff>
    </xdr:to>
    <xdr:sp macro="" textlink="">
      <xdr:nvSpPr>
        <xdr:cNvPr id="68" name="フローチャート: 判断 67">
          <a:extLst>
            <a:ext uri="{FF2B5EF4-FFF2-40B4-BE49-F238E27FC236}">
              <a16:creationId xmlns:a16="http://schemas.microsoft.com/office/drawing/2014/main" id="{B496A324-7D68-4204-9EFC-97A1E00128EE}"/>
            </a:ext>
          </a:extLst>
        </xdr:cNvPr>
        <xdr:cNvSpPr/>
      </xdr:nvSpPr>
      <xdr:spPr>
        <a:xfrm>
          <a:off x="981075" y="596065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45A4A9D-888E-40D4-9CCD-86AD64174F57}"/>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1804700-197A-44B5-9D3E-8C8128E40668}"/>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BF18A86-EDB4-40A7-A1A4-D464F4D8A2A8}"/>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4E53C178-B37F-4F74-A130-C280F042F891}"/>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7BB60CDB-6626-49F4-B5C2-3B45EBAA04A3}"/>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43361</xdr:rowOff>
    </xdr:from>
    <xdr:to>
      <xdr:col>24</xdr:col>
      <xdr:colOff>114300</xdr:colOff>
      <xdr:row>35</xdr:row>
      <xdr:rowOff>144961</xdr:rowOff>
    </xdr:to>
    <xdr:sp macro="" textlink="">
      <xdr:nvSpPr>
        <xdr:cNvPr id="74" name="楕円 73">
          <a:extLst>
            <a:ext uri="{FF2B5EF4-FFF2-40B4-BE49-F238E27FC236}">
              <a16:creationId xmlns:a16="http://schemas.microsoft.com/office/drawing/2014/main" id="{C08EF5B5-FEB4-4EFF-81D2-5798430B2599}"/>
            </a:ext>
          </a:extLst>
        </xdr:cNvPr>
        <xdr:cNvSpPr/>
      </xdr:nvSpPr>
      <xdr:spPr>
        <a:xfrm>
          <a:off x="4124325" y="572343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66238</xdr:rowOff>
    </xdr:from>
    <xdr:ext cx="405111" cy="259045"/>
    <xdr:sp macro="" textlink="">
      <xdr:nvSpPr>
        <xdr:cNvPr id="75" name="【図書館】&#10;有形固定資産減価償却率該当値テキスト">
          <a:extLst>
            <a:ext uri="{FF2B5EF4-FFF2-40B4-BE49-F238E27FC236}">
              <a16:creationId xmlns:a16="http://schemas.microsoft.com/office/drawing/2014/main" id="{5F26380D-8A04-4ED1-8395-510BE1AC2F7D}"/>
            </a:ext>
          </a:extLst>
        </xdr:cNvPr>
        <xdr:cNvSpPr txBox="1"/>
      </xdr:nvSpPr>
      <xdr:spPr>
        <a:xfrm>
          <a:off x="4219575" y="5584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10704</xdr:rowOff>
    </xdr:from>
    <xdr:to>
      <xdr:col>20</xdr:col>
      <xdr:colOff>38100</xdr:colOff>
      <xdr:row>35</xdr:row>
      <xdr:rowOff>112304</xdr:rowOff>
    </xdr:to>
    <xdr:sp macro="" textlink="">
      <xdr:nvSpPr>
        <xdr:cNvPr id="76" name="楕円 75">
          <a:extLst>
            <a:ext uri="{FF2B5EF4-FFF2-40B4-BE49-F238E27FC236}">
              <a16:creationId xmlns:a16="http://schemas.microsoft.com/office/drawing/2014/main" id="{FB28E2EA-38C0-413E-9D4E-C4A0B72B0D0A}"/>
            </a:ext>
          </a:extLst>
        </xdr:cNvPr>
        <xdr:cNvSpPr/>
      </xdr:nvSpPr>
      <xdr:spPr>
        <a:xfrm>
          <a:off x="3381375" y="568442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61504</xdr:rowOff>
    </xdr:from>
    <xdr:to>
      <xdr:col>24</xdr:col>
      <xdr:colOff>63500</xdr:colOff>
      <xdr:row>35</xdr:row>
      <xdr:rowOff>94161</xdr:rowOff>
    </xdr:to>
    <xdr:cxnSp macro="">
      <xdr:nvCxnSpPr>
        <xdr:cNvPr id="77" name="直線コネクタ 76">
          <a:extLst>
            <a:ext uri="{FF2B5EF4-FFF2-40B4-BE49-F238E27FC236}">
              <a16:creationId xmlns:a16="http://schemas.microsoft.com/office/drawing/2014/main" id="{17C89AF8-DB77-4C6E-BD3E-FBBE9966D54E}"/>
            </a:ext>
          </a:extLst>
        </xdr:cNvPr>
        <xdr:cNvCxnSpPr/>
      </xdr:nvCxnSpPr>
      <xdr:spPr>
        <a:xfrm>
          <a:off x="3429000" y="5741579"/>
          <a:ext cx="752475"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146231</xdr:rowOff>
    </xdr:from>
    <xdr:to>
      <xdr:col>15</xdr:col>
      <xdr:colOff>101600</xdr:colOff>
      <xdr:row>35</xdr:row>
      <xdr:rowOff>76381</xdr:rowOff>
    </xdr:to>
    <xdr:sp macro="" textlink="">
      <xdr:nvSpPr>
        <xdr:cNvPr id="78" name="楕円 77">
          <a:extLst>
            <a:ext uri="{FF2B5EF4-FFF2-40B4-BE49-F238E27FC236}">
              <a16:creationId xmlns:a16="http://schemas.microsoft.com/office/drawing/2014/main" id="{7FCC9C35-31D5-41D4-B781-68FF0412A1C8}"/>
            </a:ext>
          </a:extLst>
        </xdr:cNvPr>
        <xdr:cNvSpPr/>
      </xdr:nvSpPr>
      <xdr:spPr>
        <a:xfrm>
          <a:off x="2571750" y="565803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25581</xdr:rowOff>
    </xdr:from>
    <xdr:to>
      <xdr:col>19</xdr:col>
      <xdr:colOff>177800</xdr:colOff>
      <xdr:row>35</xdr:row>
      <xdr:rowOff>61504</xdr:rowOff>
    </xdr:to>
    <xdr:cxnSp macro="">
      <xdr:nvCxnSpPr>
        <xdr:cNvPr id="79" name="直線コネクタ 78">
          <a:extLst>
            <a:ext uri="{FF2B5EF4-FFF2-40B4-BE49-F238E27FC236}">
              <a16:creationId xmlns:a16="http://schemas.microsoft.com/office/drawing/2014/main" id="{A0241623-18EF-49EA-BDD5-7C29D457433D}"/>
            </a:ext>
          </a:extLst>
        </xdr:cNvPr>
        <xdr:cNvCxnSpPr/>
      </xdr:nvCxnSpPr>
      <xdr:spPr>
        <a:xfrm>
          <a:off x="2619375" y="5705656"/>
          <a:ext cx="809625"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115207</xdr:rowOff>
    </xdr:from>
    <xdr:to>
      <xdr:col>10</xdr:col>
      <xdr:colOff>165100</xdr:colOff>
      <xdr:row>35</xdr:row>
      <xdr:rowOff>45357</xdr:rowOff>
    </xdr:to>
    <xdr:sp macro="" textlink="">
      <xdr:nvSpPr>
        <xdr:cNvPr id="80" name="楕円 79">
          <a:extLst>
            <a:ext uri="{FF2B5EF4-FFF2-40B4-BE49-F238E27FC236}">
              <a16:creationId xmlns:a16="http://schemas.microsoft.com/office/drawing/2014/main" id="{5289CB8A-C20B-4498-B6EB-F243B2EAD7EC}"/>
            </a:ext>
          </a:extLst>
        </xdr:cNvPr>
        <xdr:cNvSpPr/>
      </xdr:nvSpPr>
      <xdr:spPr>
        <a:xfrm>
          <a:off x="1781175" y="563018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166007</xdr:rowOff>
    </xdr:from>
    <xdr:to>
      <xdr:col>15</xdr:col>
      <xdr:colOff>50800</xdr:colOff>
      <xdr:row>35</xdr:row>
      <xdr:rowOff>25581</xdr:rowOff>
    </xdr:to>
    <xdr:cxnSp macro="">
      <xdr:nvCxnSpPr>
        <xdr:cNvPr id="81" name="直線コネクタ 80">
          <a:extLst>
            <a:ext uri="{FF2B5EF4-FFF2-40B4-BE49-F238E27FC236}">
              <a16:creationId xmlns:a16="http://schemas.microsoft.com/office/drawing/2014/main" id="{2B32DB66-40C6-4A3C-B11F-0DF286D3844F}"/>
            </a:ext>
          </a:extLst>
        </xdr:cNvPr>
        <xdr:cNvCxnSpPr/>
      </xdr:nvCxnSpPr>
      <xdr:spPr>
        <a:xfrm>
          <a:off x="1828800" y="5677807"/>
          <a:ext cx="790575" cy="27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17236</xdr:rowOff>
    </xdr:from>
    <xdr:to>
      <xdr:col>6</xdr:col>
      <xdr:colOff>38100</xdr:colOff>
      <xdr:row>35</xdr:row>
      <xdr:rowOff>118836</xdr:rowOff>
    </xdr:to>
    <xdr:sp macro="" textlink="">
      <xdr:nvSpPr>
        <xdr:cNvPr id="82" name="楕円 81">
          <a:extLst>
            <a:ext uri="{FF2B5EF4-FFF2-40B4-BE49-F238E27FC236}">
              <a16:creationId xmlns:a16="http://schemas.microsoft.com/office/drawing/2014/main" id="{DED9F3A3-F833-4B4E-80C5-A20662BAA329}"/>
            </a:ext>
          </a:extLst>
        </xdr:cNvPr>
        <xdr:cNvSpPr/>
      </xdr:nvSpPr>
      <xdr:spPr>
        <a:xfrm>
          <a:off x="981075" y="569413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166007</xdr:rowOff>
    </xdr:from>
    <xdr:to>
      <xdr:col>10</xdr:col>
      <xdr:colOff>114300</xdr:colOff>
      <xdr:row>35</xdr:row>
      <xdr:rowOff>68036</xdr:rowOff>
    </xdr:to>
    <xdr:cxnSp macro="">
      <xdr:nvCxnSpPr>
        <xdr:cNvPr id="83" name="直線コネクタ 82">
          <a:extLst>
            <a:ext uri="{FF2B5EF4-FFF2-40B4-BE49-F238E27FC236}">
              <a16:creationId xmlns:a16="http://schemas.microsoft.com/office/drawing/2014/main" id="{A218FE1A-50FB-4C33-A1EC-1A2FE0CD7E45}"/>
            </a:ext>
          </a:extLst>
        </xdr:cNvPr>
        <xdr:cNvCxnSpPr/>
      </xdr:nvCxnSpPr>
      <xdr:spPr>
        <a:xfrm flipV="1">
          <a:off x="1028700" y="5677807"/>
          <a:ext cx="800100" cy="63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95267</xdr:rowOff>
    </xdr:from>
    <xdr:ext cx="405111" cy="259045"/>
    <xdr:sp macro="" textlink="">
      <xdr:nvSpPr>
        <xdr:cNvPr id="84" name="n_1aveValue【図書館】&#10;有形固定資産減価償却率">
          <a:extLst>
            <a:ext uri="{FF2B5EF4-FFF2-40B4-BE49-F238E27FC236}">
              <a16:creationId xmlns:a16="http://schemas.microsoft.com/office/drawing/2014/main" id="{F5D8AB80-10FF-4FA9-93A1-3226C1906137}"/>
            </a:ext>
          </a:extLst>
        </xdr:cNvPr>
        <xdr:cNvSpPr txBox="1"/>
      </xdr:nvSpPr>
      <xdr:spPr>
        <a:xfrm>
          <a:off x="3239144" y="6096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59344</xdr:rowOff>
    </xdr:from>
    <xdr:ext cx="405111" cy="259045"/>
    <xdr:sp macro="" textlink="">
      <xdr:nvSpPr>
        <xdr:cNvPr id="85" name="n_2aveValue【図書館】&#10;有形固定資産減価償却率">
          <a:extLst>
            <a:ext uri="{FF2B5EF4-FFF2-40B4-BE49-F238E27FC236}">
              <a16:creationId xmlns:a16="http://schemas.microsoft.com/office/drawing/2014/main" id="{86B6A1E6-2922-4FB0-92FC-BE2E706C2F59}"/>
            </a:ext>
          </a:extLst>
        </xdr:cNvPr>
        <xdr:cNvSpPr txBox="1"/>
      </xdr:nvSpPr>
      <xdr:spPr>
        <a:xfrm>
          <a:off x="2439044" y="6060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43016</xdr:rowOff>
    </xdr:from>
    <xdr:ext cx="405111" cy="259045"/>
    <xdr:sp macro="" textlink="">
      <xdr:nvSpPr>
        <xdr:cNvPr id="86" name="n_3aveValue【図書館】&#10;有形固定資産減価償却率">
          <a:extLst>
            <a:ext uri="{FF2B5EF4-FFF2-40B4-BE49-F238E27FC236}">
              <a16:creationId xmlns:a16="http://schemas.microsoft.com/office/drawing/2014/main" id="{FB1F3679-0D1D-41ED-83E3-F2B82222858A}"/>
            </a:ext>
          </a:extLst>
        </xdr:cNvPr>
        <xdr:cNvSpPr txBox="1"/>
      </xdr:nvSpPr>
      <xdr:spPr>
        <a:xfrm>
          <a:off x="1648469" y="6046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46281</xdr:rowOff>
    </xdr:from>
    <xdr:ext cx="405111" cy="259045"/>
    <xdr:sp macro="" textlink="">
      <xdr:nvSpPr>
        <xdr:cNvPr id="87" name="n_4aveValue【図書館】&#10;有形固定資産減価償却率">
          <a:extLst>
            <a:ext uri="{FF2B5EF4-FFF2-40B4-BE49-F238E27FC236}">
              <a16:creationId xmlns:a16="http://schemas.microsoft.com/office/drawing/2014/main" id="{0F18F821-CE3F-465A-91BA-EDF40BDA89FE}"/>
            </a:ext>
          </a:extLst>
        </xdr:cNvPr>
        <xdr:cNvSpPr txBox="1"/>
      </xdr:nvSpPr>
      <xdr:spPr>
        <a:xfrm>
          <a:off x="848369" y="6050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128831</xdr:rowOff>
    </xdr:from>
    <xdr:ext cx="405111" cy="259045"/>
    <xdr:sp macro="" textlink="">
      <xdr:nvSpPr>
        <xdr:cNvPr id="88" name="n_1mainValue【図書館】&#10;有形固定資産減価償却率">
          <a:extLst>
            <a:ext uri="{FF2B5EF4-FFF2-40B4-BE49-F238E27FC236}">
              <a16:creationId xmlns:a16="http://schemas.microsoft.com/office/drawing/2014/main" id="{3B29C7A3-1E1F-4F40-98CB-67996AFE6989}"/>
            </a:ext>
          </a:extLst>
        </xdr:cNvPr>
        <xdr:cNvSpPr txBox="1"/>
      </xdr:nvSpPr>
      <xdr:spPr>
        <a:xfrm>
          <a:off x="3239144" y="5478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92908</xdr:rowOff>
    </xdr:from>
    <xdr:ext cx="405111" cy="259045"/>
    <xdr:sp macro="" textlink="">
      <xdr:nvSpPr>
        <xdr:cNvPr id="89" name="n_2mainValue【図書館】&#10;有形固定資産減価償却率">
          <a:extLst>
            <a:ext uri="{FF2B5EF4-FFF2-40B4-BE49-F238E27FC236}">
              <a16:creationId xmlns:a16="http://schemas.microsoft.com/office/drawing/2014/main" id="{361D3C99-8412-44B9-9C9C-6DE545774039}"/>
            </a:ext>
          </a:extLst>
        </xdr:cNvPr>
        <xdr:cNvSpPr txBox="1"/>
      </xdr:nvSpPr>
      <xdr:spPr>
        <a:xfrm>
          <a:off x="2439044" y="5445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61884</xdr:rowOff>
    </xdr:from>
    <xdr:ext cx="405111" cy="259045"/>
    <xdr:sp macro="" textlink="">
      <xdr:nvSpPr>
        <xdr:cNvPr id="90" name="n_3mainValue【図書館】&#10;有形固定資産減価償却率">
          <a:extLst>
            <a:ext uri="{FF2B5EF4-FFF2-40B4-BE49-F238E27FC236}">
              <a16:creationId xmlns:a16="http://schemas.microsoft.com/office/drawing/2014/main" id="{AB22BC2A-E073-4A30-BF7E-B4F01433BA85}"/>
            </a:ext>
          </a:extLst>
        </xdr:cNvPr>
        <xdr:cNvSpPr txBox="1"/>
      </xdr:nvSpPr>
      <xdr:spPr>
        <a:xfrm>
          <a:off x="1648469" y="5418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135363</xdr:rowOff>
    </xdr:from>
    <xdr:ext cx="405111" cy="259045"/>
    <xdr:sp macro="" textlink="">
      <xdr:nvSpPr>
        <xdr:cNvPr id="91" name="n_4mainValue【図書館】&#10;有形固定資産減価償却率">
          <a:extLst>
            <a:ext uri="{FF2B5EF4-FFF2-40B4-BE49-F238E27FC236}">
              <a16:creationId xmlns:a16="http://schemas.microsoft.com/office/drawing/2014/main" id="{812335E5-6489-4D61-853F-6A94C8FC24C1}"/>
            </a:ext>
          </a:extLst>
        </xdr:cNvPr>
        <xdr:cNvSpPr txBox="1"/>
      </xdr:nvSpPr>
      <xdr:spPr>
        <a:xfrm>
          <a:off x="848369" y="5488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847B1549-89CF-4300-B81F-400801154D5F}"/>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269804CB-35B7-45B4-82AB-7FBDA2984A0B}"/>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50168E06-7602-4C20-A728-3D9FE2853E30}"/>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DFA282C4-F27B-4BBA-A10D-4F10A7C584E9}"/>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B850BAB7-C6D7-4156-AC95-0E5A1C2C22DD}"/>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44FFAFE9-3446-4EF2-B1FE-26E3127E0ABC}"/>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E8F70630-678D-49CF-B699-93BFE56AC2AF}"/>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6A7BDBDC-70F4-47C8-B51A-279DB2475B44}"/>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19E37B77-83C7-4B6E-BA6A-90CEE58C15B8}"/>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D55E43DB-08CC-410D-A794-A106F110A693}"/>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167F88D4-9A55-4ACC-9EF8-1FA0EC8901BB}"/>
            </a:ext>
          </a:extLst>
        </xdr:cNvPr>
        <xdr:cNvCxnSpPr/>
      </xdr:nvCxnSpPr>
      <xdr:spPr>
        <a:xfrm>
          <a:off x="5953125" y="678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59692AEC-6EF7-4350-92F9-6277B9D6AEF6}"/>
            </a:ext>
          </a:extLst>
        </xdr:cNvPr>
        <xdr:cNvSpPr txBox="1"/>
      </xdr:nvSpPr>
      <xdr:spPr>
        <a:xfrm>
          <a:off x="5527221"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34A79C2B-3079-4E19-947A-AC88749EE099}"/>
            </a:ext>
          </a:extLst>
        </xdr:cNvPr>
        <xdr:cNvCxnSpPr/>
      </xdr:nvCxnSpPr>
      <xdr:spPr>
        <a:xfrm>
          <a:off x="5953125" y="6343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927E8A37-05C1-4116-98F3-77F53E4D06F9}"/>
            </a:ext>
          </a:extLst>
        </xdr:cNvPr>
        <xdr:cNvSpPr txBox="1"/>
      </xdr:nvSpPr>
      <xdr:spPr>
        <a:xfrm>
          <a:off x="55272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CA0323BC-4338-4EDE-B4F2-206CD9134887}"/>
            </a:ext>
          </a:extLst>
        </xdr:cNvPr>
        <xdr:cNvCxnSpPr/>
      </xdr:nvCxnSpPr>
      <xdr:spPr>
        <a:xfrm>
          <a:off x="5953125" y="591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7DDCC460-2856-4E42-9B6C-CF396E6830C5}"/>
            </a:ext>
          </a:extLst>
        </xdr:cNvPr>
        <xdr:cNvSpPr txBox="1"/>
      </xdr:nvSpPr>
      <xdr:spPr>
        <a:xfrm>
          <a:off x="5527221"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E12A36F9-92E2-4332-85EC-2B5B68FD9139}"/>
            </a:ext>
          </a:extLst>
        </xdr:cNvPr>
        <xdr:cNvCxnSpPr/>
      </xdr:nvCxnSpPr>
      <xdr:spPr>
        <a:xfrm>
          <a:off x="5953125" y="5486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3E74194B-CD6F-4AD4-B49D-7B1DF4D49431}"/>
            </a:ext>
          </a:extLst>
        </xdr:cNvPr>
        <xdr:cNvSpPr txBox="1"/>
      </xdr:nvSpPr>
      <xdr:spPr>
        <a:xfrm>
          <a:off x="5527221"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27D0F72B-CE0D-4649-99BA-6138A14C36A1}"/>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D13705E5-2C47-46C0-80B1-76A68D808255}"/>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BB8DCE55-32E0-4587-BB62-3998B5460E6F}"/>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35</xdr:row>
      <xdr:rowOff>78486</xdr:rowOff>
    </xdr:from>
    <xdr:to>
      <xdr:col>54</xdr:col>
      <xdr:colOff>189865</xdr:colOff>
      <xdr:row>41</xdr:row>
      <xdr:rowOff>23622</xdr:rowOff>
    </xdr:to>
    <xdr:cxnSp macro="">
      <xdr:nvCxnSpPr>
        <xdr:cNvPr id="113" name="直線コネクタ 112">
          <a:extLst>
            <a:ext uri="{FF2B5EF4-FFF2-40B4-BE49-F238E27FC236}">
              <a16:creationId xmlns:a16="http://schemas.microsoft.com/office/drawing/2014/main" id="{9D397E1F-2B51-4540-AA1E-1BFD49697045}"/>
            </a:ext>
          </a:extLst>
        </xdr:cNvPr>
        <xdr:cNvCxnSpPr/>
      </xdr:nvCxnSpPr>
      <xdr:spPr>
        <a:xfrm flipV="1">
          <a:off x="9429115" y="5755386"/>
          <a:ext cx="0" cy="919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27449</xdr:rowOff>
    </xdr:from>
    <xdr:ext cx="469744" cy="259045"/>
    <xdr:sp macro="" textlink="">
      <xdr:nvSpPr>
        <xdr:cNvPr id="114" name="【図書館】&#10;一人当たり面積最小値テキスト">
          <a:extLst>
            <a:ext uri="{FF2B5EF4-FFF2-40B4-BE49-F238E27FC236}">
              <a16:creationId xmlns:a16="http://schemas.microsoft.com/office/drawing/2014/main" id="{AB164574-0435-43F5-ADB3-C1D9B0BD501D}"/>
            </a:ext>
          </a:extLst>
        </xdr:cNvPr>
        <xdr:cNvSpPr txBox="1"/>
      </xdr:nvSpPr>
      <xdr:spPr>
        <a:xfrm>
          <a:off x="9467850" y="6679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23622</xdr:rowOff>
    </xdr:from>
    <xdr:to>
      <xdr:col>55</xdr:col>
      <xdr:colOff>88900</xdr:colOff>
      <xdr:row>41</xdr:row>
      <xdr:rowOff>23622</xdr:rowOff>
    </xdr:to>
    <xdr:cxnSp macro="">
      <xdr:nvCxnSpPr>
        <xdr:cNvPr id="115" name="直線コネクタ 114">
          <a:extLst>
            <a:ext uri="{FF2B5EF4-FFF2-40B4-BE49-F238E27FC236}">
              <a16:creationId xmlns:a16="http://schemas.microsoft.com/office/drawing/2014/main" id="{A8C7CBBB-E368-44D4-954A-6F3C0B18AA47}"/>
            </a:ext>
          </a:extLst>
        </xdr:cNvPr>
        <xdr:cNvCxnSpPr/>
      </xdr:nvCxnSpPr>
      <xdr:spPr>
        <a:xfrm>
          <a:off x="9363075" y="667524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34</xdr:row>
      <xdr:rowOff>25163</xdr:rowOff>
    </xdr:from>
    <xdr:ext cx="469744" cy="259045"/>
    <xdr:sp macro="" textlink="">
      <xdr:nvSpPr>
        <xdr:cNvPr id="116" name="【図書館】&#10;一人当たり面積最大値テキスト">
          <a:extLst>
            <a:ext uri="{FF2B5EF4-FFF2-40B4-BE49-F238E27FC236}">
              <a16:creationId xmlns:a16="http://schemas.microsoft.com/office/drawing/2014/main" id="{0CFB0485-D7D6-41B9-9239-BE685C400723}"/>
            </a:ext>
          </a:extLst>
        </xdr:cNvPr>
        <xdr:cNvSpPr txBox="1"/>
      </xdr:nvSpPr>
      <xdr:spPr>
        <a:xfrm>
          <a:off x="9467850" y="554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78486</xdr:rowOff>
    </xdr:from>
    <xdr:to>
      <xdr:col>55</xdr:col>
      <xdr:colOff>88900</xdr:colOff>
      <xdr:row>35</xdr:row>
      <xdr:rowOff>78486</xdr:rowOff>
    </xdr:to>
    <xdr:cxnSp macro="">
      <xdr:nvCxnSpPr>
        <xdr:cNvPr id="117" name="直線コネクタ 116">
          <a:extLst>
            <a:ext uri="{FF2B5EF4-FFF2-40B4-BE49-F238E27FC236}">
              <a16:creationId xmlns:a16="http://schemas.microsoft.com/office/drawing/2014/main" id="{C05421D8-EFFE-49ED-97D6-F7EACEA2683E}"/>
            </a:ext>
          </a:extLst>
        </xdr:cNvPr>
        <xdr:cNvCxnSpPr/>
      </xdr:nvCxnSpPr>
      <xdr:spPr>
        <a:xfrm>
          <a:off x="9363075" y="575538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11701</xdr:rowOff>
    </xdr:from>
    <xdr:ext cx="469744" cy="259045"/>
    <xdr:sp macro="" textlink="">
      <xdr:nvSpPr>
        <xdr:cNvPr id="118" name="【図書館】&#10;一人当たり面積平均値テキスト">
          <a:extLst>
            <a:ext uri="{FF2B5EF4-FFF2-40B4-BE49-F238E27FC236}">
              <a16:creationId xmlns:a16="http://schemas.microsoft.com/office/drawing/2014/main" id="{68F5B3BB-3EFB-4F8E-9706-E7F93AC9DED6}"/>
            </a:ext>
          </a:extLst>
        </xdr:cNvPr>
        <xdr:cNvSpPr txBox="1"/>
      </xdr:nvSpPr>
      <xdr:spPr>
        <a:xfrm>
          <a:off x="9467850" y="63331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160274</xdr:rowOff>
    </xdr:from>
    <xdr:to>
      <xdr:col>55</xdr:col>
      <xdr:colOff>50800</xdr:colOff>
      <xdr:row>40</xdr:row>
      <xdr:rowOff>90424</xdr:rowOff>
    </xdr:to>
    <xdr:sp macro="" textlink="">
      <xdr:nvSpPr>
        <xdr:cNvPr id="119" name="フローチャート: 判断 118">
          <a:extLst>
            <a:ext uri="{FF2B5EF4-FFF2-40B4-BE49-F238E27FC236}">
              <a16:creationId xmlns:a16="http://schemas.microsoft.com/office/drawing/2014/main" id="{31D57EF2-224B-4361-97A1-49E9CE2CEBB4}"/>
            </a:ext>
          </a:extLst>
        </xdr:cNvPr>
        <xdr:cNvSpPr/>
      </xdr:nvSpPr>
      <xdr:spPr>
        <a:xfrm>
          <a:off x="9401175" y="6488049"/>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169418</xdr:rowOff>
    </xdr:from>
    <xdr:to>
      <xdr:col>50</xdr:col>
      <xdr:colOff>165100</xdr:colOff>
      <xdr:row>40</xdr:row>
      <xdr:rowOff>99568</xdr:rowOff>
    </xdr:to>
    <xdr:sp macro="" textlink="">
      <xdr:nvSpPr>
        <xdr:cNvPr id="120" name="フローチャート: 判断 119">
          <a:extLst>
            <a:ext uri="{FF2B5EF4-FFF2-40B4-BE49-F238E27FC236}">
              <a16:creationId xmlns:a16="http://schemas.microsoft.com/office/drawing/2014/main" id="{9B96147C-F055-4224-9086-73F90445496A}"/>
            </a:ext>
          </a:extLst>
        </xdr:cNvPr>
        <xdr:cNvSpPr/>
      </xdr:nvSpPr>
      <xdr:spPr>
        <a:xfrm>
          <a:off x="8639175" y="648449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2540</xdr:rowOff>
    </xdr:from>
    <xdr:to>
      <xdr:col>46</xdr:col>
      <xdr:colOff>38100</xdr:colOff>
      <xdr:row>40</xdr:row>
      <xdr:rowOff>104140</xdr:rowOff>
    </xdr:to>
    <xdr:sp macro="" textlink="">
      <xdr:nvSpPr>
        <xdr:cNvPr id="121" name="フローチャート: 判断 120">
          <a:extLst>
            <a:ext uri="{FF2B5EF4-FFF2-40B4-BE49-F238E27FC236}">
              <a16:creationId xmlns:a16="http://schemas.microsoft.com/office/drawing/2014/main" id="{07A74121-D71E-477E-A13E-67E500DA20EA}"/>
            </a:ext>
          </a:extLst>
        </xdr:cNvPr>
        <xdr:cNvSpPr/>
      </xdr:nvSpPr>
      <xdr:spPr>
        <a:xfrm>
          <a:off x="7839075" y="648906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11684</xdr:rowOff>
    </xdr:from>
    <xdr:to>
      <xdr:col>41</xdr:col>
      <xdr:colOff>101600</xdr:colOff>
      <xdr:row>40</xdr:row>
      <xdr:rowOff>113284</xdr:rowOff>
    </xdr:to>
    <xdr:sp macro="" textlink="">
      <xdr:nvSpPr>
        <xdr:cNvPr id="122" name="フローチャート: 判断 121">
          <a:extLst>
            <a:ext uri="{FF2B5EF4-FFF2-40B4-BE49-F238E27FC236}">
              <a16:creationId xmlns:a16="http://schemas.microsoft.com/office/drawing/2014/main" id="{BD2A7DE8-4E41-46E7-B234-02CBC8F4C33E}"/>
            </a:ext>
          </a:extLst>
        </xdr:cNvPr>
        <xdr:cNvSpPr/>
      </xdr:nvSpPr>
      <xdr:spPr>
        <a:xfrm>
          <a:off x="7029450" y="649503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48260</xdr:rowOff>
    </xdr:from>
    <xdr:to>
      <xdr:col>36</xdr:col>
      <xdr:colOff>165100</xdr:colOff>
      <xdr:row>40</xdr:row>
      <xdr:rowOff>149860</xdr:rowOff>
    </xdr:to>
    <xdr:sp macro="" textlink="">
      <xdr:nvSpPr>
        <xdr:cNvPr id="123" name="フローチャート: 判断 122">
          <a:extLst>
            <a:ext uri="{FF2B5EF4-FFF2-40B4-BE49-F238E27FC236}">
              <a16:creationId xmlns:a16="http://schemas.microsoft.com/office/drawing/2014/main" id="{BD53BEDA-B6E1-49BB-8E84-687DF1F23ADF}"/>
            </a:ext>
          </a:extLst>
        </xdr:cNvPr>
        <xdr:cNvSpPr/>
      </xdr:nvSpPr>
      <xdr:spPr>
        <a:xfrm>
          <a:off x="6238875" y="653161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3778B186-DCC7-4D64-9ACB-5AD7076345BB}"/>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B2519A67-17D2-4702-A0A8-EF4F6FA23DDC}"/>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87D77BE-282E-4EEE-B146-24AB9F7F753F}"/>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316B991-B6E8-486C-A462-BE3518A92C60}"/>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A44A81D-ACA6-4C1C-97CF-8D469F623A0A}"/>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20828</xdr:rowOff>
    </xdr:from>
    <xdr:to>
      <xdr:col>55</xdr:col>
      <xdr:colOff>50800</xdr:colOff>
      <xdr:row>40</xdr:row>
      <xdr:rowOff>122428</xdr:rowOff>
    </xdr:to>
    <xdr:sp macro="" textlink="">
      <xdr:nvSpPr>
        <xdr:cNvPr id="129" name="楕円 128">
          <a:extLst>
            <a:ext uri="{FF2B5EF4-FFF2-40B4-BE49-F238E27FC236}">
              <a16:creationId xmlns:a16="http://schemas.microsoft.com/office/drawing/2014/main" id="{6B6CEAC1-04E6-4C1E-99B7-9DDF3B0BF003}"/>
            </a:ext>
          </a:extLst>
        </xdr:cNvPr>
        <xdr:cNvSpPr/>
      </xdr:nvSpPr>
      <xdr:spPr>
        <a:xfrm>
          <a:off x="9401175" y="6507353"/>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138701</xdr:rowOff>
    </xdr:from>
    <xdr:ext cx="469744" cy="259045"/>
    <xdr:sp macro="" textlink="">
      <xdr:nvSpPr>
        <xdr:cNvPr id="130" name="【図書館】&#10;一人当たり面積該当値テキスト">
          <a:extLst>
            <a:ext uri="{FF2B5EF4-FFF2-40B4-BE49-F238E27FC236}">
              <a16:creationId xmlns:a16="http://schemas.microsoft.com/office/drawing/2014/main" id="{AB7505E3-490A-48E7-94C9-809B78EF892E}"/>
            </a:ext>
          </a:extLst>
        </xdr:cNvPr>
        <xdr:cNvSpPr txBox="1"/>
      </xdr:nvSpPr>
      <xdr:spPr>
        <a:xfrm>
          <a:off x="9467850" y="6466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25400</xdr:rowOff>
    </xdr:from>
    <xdr:to>
      <xdr:col>50</xdr:col>
      <xdr:colOff>165100</xdr:colOff>
      <xdr:row>40</xdr:row>
      <xdr:rowOff>127000</xdr:rowOff>
    </xdr:to>
    <xdr:sp macro="" textlink="">
      <xdr:nvSpPr>
        <xdr:cNvPr id="131" name="楕円 130">
          <a:extLst>
            <a:ext uri="{FF2B5EF4-FFF2-40B4-BE49-F238E27FC236}">
              <a16:creationId xmlns:a16="http://schemas.microsoft.com/office/drawing/2014/main" id="{3422CEC4-46CB-478C-BC21-8DC6A86A40F6}"/>
            </a:ext>
          </a:extLst>
        </xdr:cNvPr>
        <xdr:cNvSpPr/>
      </xdr:nvSpPr>
      <xdr:spPr>
        <a:xfrm>
          <a:off x="8639175" y="65151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71628</xdr:rowOff>
    </xdr:from>
    <xdr:to>
      <xdr:col>55</xdr:col>
      <xdr:colOff>0</xdr:colOff>
      <xdr:row>40</xdr:row>
      <xdr:rowOff>76200</xdr:rowOff>
    </xdr:to>
    <xdr:cxnSp macro="">
      <xdr:nvCxnSpPr>
        <xdr:cNvPr id="132" name="直線コネクタ 131">
          <a:extLst>
            <a:ext uri="{FF2B5EF4-FFF2-40B4-BE49-F238E27FC236}">
              <a16:creationId xmlns:a16="http://schemas.microsoft.com/office/drawing/2014/main" id="{7844FB85-EECA-47B0-B9FD-F65114C3B4EC}"/>
            </a:ext>
          </a:extLst>
        </xdr:cNvPr>
        <xdr:cNvCxnSpPr/>
      </xdr:nvCxnSpPr>
      <xdr:spPr>
        <a:xfrm flipV="1">
          <a:off x="8686800" y="6554978"/>
          <a:ext cx="742950"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29972</xdr:rowOff>
    </xdr:from>
    <xdr:to>
      <xdr:col>46</xdr:col>
      <xdr:colOff>38100</xdr:colOff>
      <xdr:row>40</xdr:row>
      <xdr:rowOff>131572</xdr:rowOff>
    </xdr:to>
    <xdr:sp macro="" textlink="">
      <xdr:nvSpPr>
        <xdr:cNvPr id="133" name="楕円 132">
          <a:extLst>
            <a:ext uri="{FF2B5EF4-FFF2-40B4-BE49-F238E27FC236}">
              <a16:creationId xmlns:a16="http://schemas.microsoft.com/office/drawing/2014/main" id="{0CDB4CCF-7A75-410A-9A11-7E771BAA9775}"/>
            </a:ext>
          </a:extLst>
        </xdr:cNvPr>
        <xdr:cNvSpPr/>
      </xdr:nvSpPr>
      <xdr:spPr>
        <a:xfrm>
          <a:off x="7839075" y="651332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76200</xdr:rowOff>
    </xdr:from>
    <xdr:to>
      <xdr:col>50</xdr:col>
      <xdr:colOff>114300</xdr:colOff>
      <xdr:row>40</xdr:row>
      <xdr:rowOff>80772</xdr:rowOff>
    </xdr:to>
    <xdr:cxnSp macro="">
      <xdr:nvCxnSpPr>
        <xdr:cNvPr id="134" name="直線コネクタ 133">
          <a:extLst>
            <a:ext uri="{FF2B5EF4-FFF2-40B4-BE49-F238E27FC236}">
              <a16:creationId xmlns:a16="http://schemas.microsoft.com/office/drawing/2014/main" id="{8896F1A4-9003-4089-A829-C43096F431AB}"/>
            </a:ext>
          </a:extLst>
        </xdr:cNvPr>
        <xdr:cNvCxnSpPr/>
      </xdr:nvCxnSpPr>
      <xdr:spPr>
        <a:xfrm flipV="1">
          <a:off x="7886700" y="6562725"/>
          <a:ext cx="800100"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34544</xdr:rowOff>
    </xdr:from>
    <xdr:to>
      <xdr:col>41</xdr:col>
      <xdr:colOff>101600</xdr:colOff>
      <xdr:row>40</xdr:row>
      <xdr:rowOff>136144</xdr:rowOff>
    </xdr:to>
    <xdr:sp macro="" textlink="">
      <xdr:nvSpPr>
        <xdr:cNvPr id="135" name="楕円 134">
          <a:extLst>
            <a:ext uri="{FF2B5EF4-FFF2-40B4-BE49-F238E27FC236}">
              <a16:creationId xmlns:a16="http://schemas.microsoft.com/office/drawing/2014/main" id="{E8919177-80AD-4805-AB4F-B50ADF3A58D7}"/>
            </a:ext>
          </a:extLst>
        </xdr:cNvPr>
        <xdr:cNvSpPr/>
      </xdr:nvSpPr>
      <xdr:spPr>
        <a:xfrm>
          <a:off x="7029450" y="651789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80772</xdr:rowOff>
    </xdr:from>
    <xdr:to>
      <xdr:col>45</xdr:col>
      <xdr:colOff>177800</xdr:colOff>
      <xdr:row>40</xdr:row>
      <xdr:rowOff>85344</xdr:rowOff>
    </xdr:to>
    <xdr:cxnSp macro="">
      <xdr:nvCxnSpPr>
        <xdr:cNvPr id="136" name="直線コネクタ 135">
          <a:extLst>
            <a:ext uri="{FF2B5EF4-FFF2-40B4-BE49-F238E27FC236}">
              <a16:creationId xmlns:a16="http://schemas.microsoft.com/office/drawing/2014/main" id="{BDA1F74E-5635-414D-A6DA-19A7E5248284}"/>
            </a:ext>
          </a:extLst>
        </xdr:cNvPr>
        <xdr:cNvCxnSpPr/>
      </xdr:nvCxnSpPr>
      <xdr:spPr>
        <a:xfrm flipV="1">
          <a:off x="7077075" y="6570472"/>
          <a:ext cx="809625"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160274</xdr:rowOff>
    </xdr:from>
    <xdr:to>
      <xdr:col>36</xdr:col>
      <xdr:colOff>165100</xdr:colOff>
      <xdr:row>40</xdr:row>
      <xdr:rowOff>90424</xdr:rowOff>
    </xdr:to>
    <xdr:sp macro="" textlink="">
      <xdr:nvSpPr>
        <xdr:cNvPr id="137" name="楕円 136">
          <a:extLst>
            <a:ext uri="{FF2B5EF4-FFF2-40B4-BE49-F238E27FC236}">
              <a16:creationId xmlns:a16="http://schemas.microsoft.com/office/drawing/2014/main" id="{9F00AE50-A58A-444C-9186-F3CA22791AE9}"/>
            </a:ext>
          </a:extLst>
        </xdr:cNvPr>
        <xdr:cNvSpPr/>
      </xdr:nvSpPr>
      <xdr:spPr>
        <a:xfrm>
          <a:off x="6238875" y="6488049"/>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39624</xdr:rowOff>
    </xdr:from>
    <xdr:to>
      <xdr:col>41</xdr:col>
      <xdr:colOff>50800</xdr:colOff>
      <xdr:row>40</xdr:row>
      <xdr:rowOff>85344</xdr:rowOff>
    </xdr:to>
    <xdr:cxnSp macro="">
      <xdr:nvCxnSpPr>
        <xdr:cNvPr id="138" name="直線コネクタ 137">
          <a:extLst>
            <a:ext uri="{FF2B5EF4-FFF2-40B4-BE49-F238E27FC236}">
              <a16:creationId xmlns:a16="http://schemas.microsoft.com/office/drawing/2014/main" id="{0616BC34-9E96-406C-AFD2-3CBD4D653520}"/>
            </a:ext>
          </a:extLst>
        </xdr:cNvPr>
        <xdr:cNvCxnSpPr/>
      </xdr:nvCxnSpPr>
      <xdr:spPr>
        <a:xfrm>
          <a:off x="6286500" y="6526149"/>
          <a:ext cx="790575"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116095</xdr:rowOff>
    </xdr:from>
    <xdr:ext cx="469744" cy="259045"/>
    <xdr:sp macro="" textlink="">
      <xdr:nvSpPr>
        <xdr:cNvPr id="139" name="n_1aveValue【図書館】&#10;一人当たり面積">
          <a:extLst>
            <a:ext uri="{FF2B5EF4-FFF2-40B4-BE49-F238E27FC236}">
              <a16:creationId xmlns:a16="http://schemas.microsoft.com/office/drawing/2014/main" id="{8FA9B195-07D5-42AE-8434-B1E98863B683}"/>
            </a:ext>
          </a:extLst>
        </xdr:cNvPr>
        <xdr:cNvSpPr txBox="1"/>
      </xdr:nvSpPr>
      <xdr:spPr>
        <a:xfrm>
          <a:off x="8458277" y="6278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120667</xdr:rowOff>
    </xdr:from>
    <xdr:ext cx="469744" cy="259045"/>
    <xdr:sp macro="" textlink="">
      <xdr:nvSpPr>
        <xdr:cNvPr id="140" name="n_2aveValue【図書館】&#10;一人当たり面積">
          <a:extLst>
            <a:ext uri="{FF2B5EF4-FFF2-40B4-BE49-F238E27FC236}">
              <a16:creationId xmlns:a16="http://schemas.microsoft.com/office/drawing/2014/main" id="{C199CDB4-BA2C-43F7-AE34-25CDEA2F7DEA}"/>
            </a:ext>
          </a:extLst>
        </xdr:cNvPr>
        <xdr:cNvSpPr txBox="1"/>
      </xdr:nvSpPr>
      <xdr:spPr>
        <a:xfrm>
          <a:off x="7677227" y="6286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129811</xdr:rowOff>
    </xdr:from>
    <xdr:ext cx="469744" cy="259045"/>
    <xdr:sp macro="" textlink="">
      <xdr:nvSpPr>
        <xdr:cNvPr id="141" name="n_3aveValue【図書館】&#10;一人当たり面積">
          <a:extLst>
            <a:ext uri="{FF2B5EF4-FFF2-40B4-BE49-F238E27FC236}">
              <a16:creationId xmlns:a16="http://schemas.microsoft.com/office/drawing/2014/main" id="{D0C88DB8-E91C-40DC-9454-1FA15ECF31F4}"/>
            </a:ext>
          </a:extLst>
        </xdr:cNvPr>
        <xdr:cNvSpPr txBox="1"/>
      </xdr:nvSpPr>
      <xdr:spPr>
        <a:xfrm>
          <a:off x="6867602" y="6289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140987</xdr:rowOff>
    </xdr:from>
    <xdr:ext cx="469744" cy="259045"/>
    <xdr:sp macro="" textlink="">
      <xdr:nvSpPr>
        <xdr:cNvPr id="142" name="n_4aveValue【図書館】&#10;一人当たり面積">
          <a:extLst>
            <a:ext uri="{FF2B5EF4-FFF2-40B4-BE49-F238E27FC236}">
              <a16:creationId xmlns:a16="http://schemas.microsoft.com/office/drawing/2014/main" id="{2A9556FE-7525-409B-90DF-163AA8E9720E}"/>
            </a:ext>
          </a:extLst>
        </xdr:cNvPr>
        <xdr:cNvSpPr txBox="1"/>
      </xdr:nvSpPr>
      <xdr:spPr>
        <a:xfrm>
          <a:off x="6067502" y="6630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118127</xdr:rowOff>
    </xdr:from>
    <xdr:ext cx="469744" cy="259045"/>
    <xdr:sp macro="" textlink="">
      <xdr:nvSpPr>
        <xdr:cNvPr id="143" name="n_1mainValue【図書館】&#10;一人当たり面積">
          <a:extLst>
            <a:ext uri="{FF2B5EF4-FFF2-40B4-BE49-F238E27FC236}">
              <a16:creationId xmlns:a16="http://schemas.microsoft.com/office/drawing/2014/main" id="{1CD56201-1539-4D58-BCB4-D2C796987787}"/>
            </a:ext>
          </a:extLst>
        </xdr:cNvPr>
        <xdr:cNvSpPr txBox="1"/>
      </xdr:nvSpPr>
      <xdr:spPr>
        <a:xfrm>
          <a:off x="8458277" y="660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122699</xdr:rowOff>
    </xdr:from>
    <xdr:ext cx="469744" cy="259045"/>
    <xdr:sp macro="" textlink="">
      <xdr:nvSpPr>
        <xdr:cNvPr id="144" name="n_2mainValue【図書館】&#10;一人当たり面積">
          <a:extLst>
            <a:ext uri="{FF2B5EF4-FFF2-40B4-BE49-F238E27FC236}">
              <a16:creationId xmlns:a16="http://schemas.microsoft.com/office/drawing/2014/main" id="{CFF82E59-DFA2-45D8-99D3-52B6447BCF5D}"/>
            </a:ext>
          </a:extLst>
        </xdr:cNvPr>
        <xdr:cNvSpPr txBox="1"/>
      </xdr:nvSpPr>
      <xdr:spPr>
        <a:xfrm>
          <a:off x="7677227" y="6612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127271</xdr:rowOff>
    </xdr:from>
    <xdr:ext cx="469744" cy="259045"/>
    <xdr:sp macro="" textlink="">
      <xdr:nvSpPr>
        <xdr:cNvPr id="145" name="n_3mainValue【図書館】&#10;一人当たり面積">
          <a:extLst>
            <a:ext uri="{FF2B5EF4-FFF2-40B4-BE49-F238E27FC236}">
              <a16:creationId xmlns:a16="http://schemas.microsoft.com/office/drawing/2014/main" id="{A94CB1E5-B544-4807-B24A-B08FADCA99AD}"/>
            </a:ext>
          </a:extLst>
        </xdr:cNvPr>
        <xdr:cNvSpPr txBox="1"/>
      </xdr:nvSpPr>
      <xdr:spPr>
        <a:xfrm>
          <a:off x="6867602" y="6610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106951</xdr:rowOff>
    </xdr:from>
    <xdr:ext cx="469744" cy="259045"/>
    <xdr:sp macro="" textlink="">
      <xdr:nvSpPr>
        <xdr:cNvPr id="146" name="n_4mainValue【図書館】&#10;一人当たり面積">
          <a:extLst>
            <a:ext uri="{FF2B5EF4-FFF2-40B4-BE49-F238E27FC236}">
              <a16:creationId xmlns:a16="http://schemas.microsoft.com/office/drawing/2014/main" id="{F6E9C5BB-B671-478C-9F5A-888B683702DD}"/>
            </a:ext>
          </a:extLst>
        </xdr:cNvPr>
        <xdr:cNvSpPr txBox="1"/>
      </xdr:nvSpPr>
      <xdr:spPr>
        <a:xfrm>
          <a:off x="6067502" y="6266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C331F5FE-6318-41F1-89C2-F85F359D1A3F}"/>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E1D89A0D-46B2-4FC7-9346-FD80EE657539}"/>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23E6102B-210D-49C0-BDD8-864C9CA71513}"/>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95BF1369-2547-47F0-9A99-D9E998C9251A}"/>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31C120E2-284B-4F1C-B529-35655347F187}"/>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7443E303-DBA9-4AE3-93C9-DE3EC375241C}"/>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D410E56B-76EE-4A56-9B55-BE438F1C8CE6}"/>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414B378D-428A-469F-AB03-6615DF465020}"/>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AB5676CF-CDA1-4041-BE61-D9FEEF7A037B}"/>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7CB90DDC-660C-4A79-9C78-5840C88F396E}"/>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D24B611D-5A74-4C40-B66D-ACABE3B828DF}"/>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8" name="直線コネクタ 157">
          <a:extLst>
            <a:ext uri="{FF2B5EF4-FFF2-40B4-BE49-F238E27FC236}">
              <a16:creationId xmlns:a16="http://schemas.microsoft.com/office/drawing/2014/main" id="{5B0385B4-8667-4E60-B242-5A3450BC4CB0}"/>
            </a:ext>
          </a:extLst>
        </xdr:cNvPr>
        <xdr:cNvCxnSpPr/>
      </xdr:nvCxnSpPr>
      <xdr:spPr>
        <a:xfrm>
          <a:off x="6858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59" name="テキスト ボックス 158">
          <a:extLst>
            <a:ext uri="{FF2B5EF4-FFF2-40B4-BE49-F238E27FC236}">
              <a16:creationId xmlns:a16="http://schemas.microsoft.com/office/drawing/2014/main" id="{D4CF25D0-8B78-4F93-94C5-4EE9D4E8B222}"/>
            </a:ext>
          </a:extLst>
        </xdr:cNvPr>
        <xdr:cNvSpPr txBox="1"/>
      </xdr:nvSpPr>
      <xdr:spPr>
        <a:xfrm>
          <a:off x="2789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0" name="直線コネクタ 159">
          <a:extLst>
            <a:ext uri="{FF2B5EF4-FFF2-40B4-BE49-F238E27FC236}">
              <a16:creationId xmlns:a16="http://schemas.microsoft.com/office/drawing/2014/main" id="{99DD34AD-CB83-44CF-A298-19A5EF82B9A8}"/>
            </a:ext>
          </a:extLst>
        </xdr:cNvPr>
        <xdr:cNvCxnSpPr/>
      </xdr:nvCxnSpPr>
      <xdr:spPr>
        <a:xfrm>
          <a:off x="6858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1" name="テキスト ボックス 160">
          <a:extLst>
            <a:ext uri="{FF2B5EF4-FFF2-40B4-BE49-F238E27FC236}">
              <a16:creationId xmlns:a16="http://schemas.microsoft.com/office/drawing/2014/main" id="{70895AE2-1278-4582-B853-E9278D6AF52E}"/>
            </a:ext>
          </a:extLst>
        </xdr:cNvPr>
        <xdr:cNvSpPr txBox="1"/>
      </xdr:nvSpPr>
      <xdr:spPr>
        <a:xfrm>
          <a:off x="339891" y="980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2" name="直線コネクタ 161">
          <a:extLst>
            <a:ext uri="{FF2B5EF4-FFF2-40B4-BE49-F238E27FC236}">
              <a16:creationId xmlns:a16="http://schemas.microsoft.com/office/drawing/2014/main" id="{9FDB0952-75DD-4043-A77D-34CDCD77BBFC}"/>
            </a:ext>
          </a:extLst>
        </xdr:cNvPr>
        <xdr:cNvCxnSpPr/>
      </xdr:nvCxnSpPr>
      <xdr:spPr>
        <a:xfrm>
          <a:off x="6858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3" name="テキスト ボックス 162">
          <a:extLst>
            <a:ext uri="{FF2B5EF4-FFF2-40B4-BE49-F238E27FC236}">
              <a16:creationId xmlns:a16="http://schemas.microsoft.com/office/drawing/2014/main" id="{C7536669-CDA0-442C-92A8-E071FA4084F9}"/>
            </a:ext>
          </a:extLst>
        </xdr:cNvPr>
        <xdr:cNvSpPr txBox="1"/>
      </xdr:nvSpPr>
      <xdr:spPr>
        <a:xfrm>
          <a:off x="339891" y="937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4" name="直線コネクタ 163">
          <a:extLst>
            <a:ext uri="{FF2B5EF4-FFF2-40B4-BE49-F238E27FC236}">
              <a16:creationId xmlns:a16="http://schemas.microsoft.com/office/drawing/2014/main" id="{8226DED7-4B7F-4864-8797-1DBF06B68E1E}"/>
            </a:ext>
          </a:extLst>
        </xdr:cNvPr>
        <xdr:cNvCxnSpPr/>
      </xdr:nvCxnSpPr>
      <xdr:spPr>
        <a:xfrm>
          <a:off x="6858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5" name="テキスト ボックス 164">
          <a:extLst>
            <a:ext uri="{FF2B5EF4-FFF2-40B4-BE49-F238E27FC236}">
              <a16:creationId xmlns:a16="http://schemas.microsoft.com/office/drawing/2014/main" id="{2AE53F3E-408B-4049-8C26-C39D55007E48}"/>
            </a:ext>
          </a:extLst>
        </xdr:cNvPr>
        <xdr:cNvSpPr txBox="1"/>
      </xdr:nvSpPr>
      <xdr:spPr>
        <a:xfrm>
          <a:off x="339891" y="8941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6" name="直線コネクタ 165">
          <a:extLst>
            <a:ext uri="{FF2B5EF4-FFF2-40B4-BE49-F238E27FC236}">
              <a16:creationId xmlns:a16="http://schemas.microsoft.com/office/drawing/2014/main" id="{CC9EAD81-4FB9-40F0-80B8-3F75C7595448}"/>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7" name="テキスト ボックス 166">
          <a:extLst>
            <a:ext uri="{FF2B5EF4-FFF2-40B4-BE49-F238E27FC236}">
              <a16:creationId xmlns:a16="http://schemas.microsoft.com/office/drawing/2014/main" id="{E5343E48-96E7-47ED-93F1-5E00F423A4EC}"/>
            </a:ext>
          </a:extLst>
        </xdr:cNvPr>
        <xdr:cNvSpPr txBox="1"/>
      </xdr:nvSpPr>
      <xdr:spPr>
        <a:xfrm>
          <a:off x="339891"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8" name="【体育館・プール】&#10;有形固定資産減価償却率グラフ枠">
          <a:extLst>
            <a:ext uri="{FF2B5EF4-FFF2-40B4-BE49-F238E27FC236}">
              <a16:creationId xmlns:a16="http://schemas.microsoft.com/office/drawing/2014/main" id="{52AF9E96-E89D-42DE-9A3E-11EBB2E3A410}"/>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73152</xdr:rowOff>
    </xdr:from>
    <xdr:to>
      <xdr:col>24</xdr:col>
      <xdr:colOff>62865</xdr:colOff>
      <xdr:row>63</xdr:row>
      <xdr:rowOff>93726</xdr:rowOff>
    </xdr:to>
    <xdr:cxnSp macro="">
      <xdr:nvCxnSpPr>
        <xdr:cNvPr id="169" name="直線コネクタ 168">
          <a:extLst>
            <a:ext uri="{FF2B5EF4-FFF2-40B4-BE49-F238E27FC236}">
              <a16:creationId xmlns:a16="http://schemas.microsoft.com/office/drawing/2014/main" id="{928176E1-10DF-4E97-A112-B78F08146004}"/>
            </a:ext>
          </a:extLst>
        </xdr:cNvPr>
        <xdr:cNvCxnSpPr/>
      </xdr:nvCxnSpPr>
      <xdr:spPr>
        <a:xfrm flipV="1">
          <a:off x="4180840" y="8988552"/>
          <a:ext cx="0" cy="1315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97553</xdr:rowOff>
    </xdr:from>
    <xdr:ext cx="405111" cy="259045"/>
    <xdr:sp macro="" textlink="">
      <xdr:nvSpPr>
        <xdr:cNvPr id="170" name="【体育館・プール】&#10;有形固定資産減価償却率最小値テキスト">
          <a:extLst>
            <a:ext uri="{FF2B5EF4-FFF2-40B4-BE49-F238E27FC236}">
              <a16:creationId xmlns:a16="http://schemas.microsoft.com/office/drawing/2014/main" id="{CE018743-5BC3-4A4D-B141-7935BBAA6CB5}"/>
            </a:ext>
          </a:extLst>
        </xdr:cNvPr>
        <xdr:cNvSpPr txBox="1"/>
      </xdr:nvSpPr>
      <xdr:spPr>
        <a:xfrm>
          <a:off x="4219575" y="10308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93726</xdr:rowOff>
    </xdr:from>
    <xdr:to>
      <xdr:col>24</xdr:col>
      <xdr:colOff>152400</xdr:colOff>
      <xdr:row>63</xdr:row>
      <xdr:rowOff>93726</xdr:rowOff>
    </xdr:to>
    <xdr:cxnSp macro="">
      <xdr:nvCxnSpPr>
        <xdr:cNvPr id="171" name="直線コネクタ 170">
          <a:extLst>
            <a:ext uri="{FF2B5EF4-FFF2-40B4-BE49-F238E27FC236}">
              <a16:creationId xmlns:a16="http://schemas.microsoft.com/office/drawing/2014/main" id="{341D379E-6136-4C68-8C5D-E8221D7F621A}"/>
            </a:ext>
          </a:extLst>
        </xdr:cNvPr>
        <xdr:cNvCxnSpPr/>
      </xdr:nvCxnSpPr>
      <xdr:spPr>
        <a:xfrm>
          <a:off x="4105275" y="1030452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19829</xdr:rowOff>
    </xdr:from>
    <xdr:ext cx="405111" cy="259045"/>
    <xdr:sp macro="" textlink="">
      <xdr:nvSpPr>
        <xdr:cNvPr id="172" name="【体育館・プール】&#10;有形固定資産減価償却率最大値テキスト">
          <a:extLst>
            <a:ext uri="{FF2B5EF4-FFF2-40B4-BE49-F238E27FC236}">
              <a16:creationId xmlns:a16="http://schemas.microsoft.com/office/drawing/2014/main" id="{A9369028-A939-438A-8510-A07EA6A83D04}"/>
            </a:ext>
          </a:extLst>
        </xdr:cNvPr>
        <xdr:cNvSpPr txBox="1"/>
      </xdr:nvSpPr>
      <xdr:spPr>
        <a:xfrm>
          <a:off x="4219575" y="8773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73152</xdr:rowOff>
    </xdr:from>
    <xdr:to>
      <xdr:col>24</xdr:col>
      <xdr:colOff>152400</xdr:colOff>
      <xdr:row>55</xdr:row>
      <xdr:rowOff>73152</xdr:rowOff>
    </xdr:to>
    <xdr:cxnSp macro="">
      <xdr:nvCxnSpPr>
        <xdr:cNvPr id="173" name="直線コネクタ 172">
          <a:extLst>
            <a:ext uri="{FF2B5EF4-FFF2-40B4-BE49-F238E27FC236}">
              <a16:creationId xmlns:a16="http://schemas.microsoft.com/office/drawing/2014/main" id="{E81CEFA5-0111-4770-A112-39CCA0E95992}"/>
            </a:ext>
          </a:extLst>
        </xdr:cNvPr>
        <xdr:cNvCxnSpPr/>
      </xdr:nvCxnSpPr>
      <xdr:spPr>
        <a:xfrm>
          <a:off x="4105275" y="898855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165371</xdr:rowOff>
    </xdr:from>
    <xdr:ext cx="405111" cy="259045"/>
    <xdr:sp macro="" textlink="">
      <xdr:nvSpPr>
        <xdr:cNvPr id="174" name="【体育館・プール】&#10;有形固定資産減価償却率平均値テキスト">
          <a:extLst>
            <a:ext uri="{FF2B5EF4-FFF2-40B4-BE49-F238E27FC236}">
              <a16:creationId xmlns:a16="http://schemas.microsoft.com/office/drawing/2014/main" id="{B54D83E2-BB13-4A4C-9BEB-F90419F13677}"/>
            </a:ext>
          </a:extLst>
        </xdr:cNvPr>
        <xdr:cNvSpPr txBox="1"/>
      </xdr:nvSpPr>
      <xdr:spPr>
        <a:xfrm>
          <a:off x="4219575" y="95633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15494</xdr:rowOff>
    </xdr:from>
    <xdr:to>
      <xdr:col>24</xdr:col>
      <xdr:colOff>114300</xdr:colOff>
      <xdr:row>59</xdr:row>
      <xdr:rowOff>117094</xdr:rowOff>
    </xdr:to>
    <xdr:sp macro="" textlink="">
      <xdr:nvSpPr>
        <xdr:cNvPr id="175" name="フローチャート: 判断 174">
          <a:extLst>
            <a:ext uri="{FF2B5EF4-FFF2-40B4-BE49-F238E27FC236}">
              <a16:creationId xmlns:a16="http://schemas.microsoft.com/office/drawing/2014/main" id="{417859E6-2A7F-4A38-BCBE-3F36D4B60EB8}"/>
            </a:ext>
          </a:extLst>
        </xdr:cNvPr>
        <xdr:cNvSpPr/>
      </xdr:nvSpPr>
      <xdr:spPr>
        <a:xfrm>
          <a:off x="4124325" y="957541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168656</xdr:rowOff>
    </xdr:from>
    <xdr:to>
      <xdr:col>20</xdr:col>
      <xdr:colOff>38100</xdr:colOff>
      <xdr:row>59</xdr:row>
      <xdr:rowOff>98806</xdr:rowOff>
    </xdr:to>
    <xdr:sp macro="" textlink="">
      <xdr:nvSpPr>
        <xdr:cNvPr id="176" name="フローチャート: 判断 175">
          <a:extLst>
            <a:ext uri="{FF2B5EF4-FFF2-40B4-BE49-F238E27FC236}">
              <a16:creationId xmlns:a16="http://schemas.microsoft.com/office/drawing/2014/main" id="{302C2731-703E-4E3D-AC42-801AE37C4BB7}"/>
            </a:ext>
          </a:extLst>
        </xdr:cNvPr>
        <xdr:cNvSpPr/>
      </xdr:nvSpPr>
      <xdr:spPr>
        <a:xfrm>
          <a:off x="3381375" y="956030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143510</xdr:rowOff>
    </xdr:from>
    <xdr:to>
      <xdr:col>15</xdr:col>
      <xdr:colOff>101600</xdr:colOff>
      <xdr:row>59</xdr:row>
      <xdr:rowOff>73660</xdr:rowOff>
    </xdr:to>
    <xdr:sp macro="" textlink="">
      <xdr:nvSpPr>
        <xdr:cNvPr id="177" name="フローチャート: 判断 176">
          <a:extLst>
            <a:ext uri="{FF2B5EF4-FFF2-40B4-BE49-F238E27FC236}">
              <a16:creationId xmlns:a16="http://schemas.microsoft.com/office/drawing/2014/main" id="{02C5F36F-DFB8-43F5-A45A-141847D20DF4}"/>
            </a:ext>
          </a:extLst>
        </xdr:cNvPr>
        <xdr:cNvSpPr/>
      </xdr:nvSpPr>
      <xdr:spPr>
        <a:xfrm>
          <a:off x="2571750" y="954151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116078</xdr:rowOff>
    </xdr:from>
    <xdr:to>
      <xdr:col>10</xdr:col>
      <xdr:colOff>165100</xdr:colOff>
      <xdr:row>59</xdr:row>
      <xdr:rowOff>46228</xdr:rowOff>
    </xdr:to>
    <xdr:sp macro="" textlink="">
      <xdr:nvSpPr>
        <xdr:cNvPr id="178" name="フローチャート: 判断 177">
          <a:extLst>
            <a:ext uri="{FF2B5EF4-FFF2-40B4-BE49-F238E27FC236}">
              <a16:creationId xmlns:a16="http://schemas.microsoft.com/office/drawing/2014/main" id="{FA7D42B1-DAD4-4874-A099-8E1547D25E4D}"/>
            </a:ext>
          </a:extLst>
        </xdr:cNvPr>
        <xdr:cNvSpPr/>
      </xdr:nvSpPr>
      <xdr:spPr>
        <a:xfrm>
          <a:off x="1781175" y="951725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164084</xdr:rowOff>
    </xdr:from>
    <xdr:to>
      <xdr:col>6</xdr:col>
      <xdr:colOff>38100</xdr:colOff>
      <xdr:row>59</xdr:row>
      <xdr:rowOff>94234</xdr:rowOff>
    </xdr:to>
    <xdr:sp macro="" textlink="">
      <xdr:nvSpPr>
        <xdr:cNvPr id="179" name="フローチャート: 判断 178">
          <a:extLst>
            <a:ext uri="{FF2B5EF4-FFF2-40B4-BE49-F238E27FC236}">
              <a16:creationId xmlns:a16="http://schemas.microsoft.com/office/drawing/2014/main" id="{C292DB47-0018-4460-9003-B87972B0B046}"/>
            </a:ext>
          </a:extLst>
        </xdr:cNvPr>
        <xdr:cNvSpPr/>
      </xdr:nvSpPr>
      <xdr:spPr>
        <a:xfrm>
          <a:off x="981075" y="956208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4438ADFF-634F-4FA8-86A5-9A6107F85B8A}"/>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037B3D4-D83C-4033-89DE-950D66D3828C}"/>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A33315A0-C9CC-425A-9D1A-0231DE4C7A51}"/>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2738D3A-8806-470E-8608-07F5F205D07A}"/>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FC6F084-8352-44AE-9E76-DF4FD04A2644}"/>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102362</xdr:rowOff>
    </xdr:from>
    <xdr:to>
      <xdr:col>24</xdr:col>
      <xdr:colOff>114300</xdr:colOff>
      <xdr:row>59</xdr:row>
      <xdr:rowOff>32512</xdr:rowOff>
    </xdr:to>
    <xdr:sp macro="" textlink="">
      <xdr:nvSpPr>
        <xdr:cNvPr id="185" name="楕円 184">
          <a:extLst>
            <a:ext uri="{FF2B5EF4-FFF2-40B4-BE49-F238E27FC236}">
              <a16:creationId xmlns:a16="http://schemas.microsoft.com/office/drawing/2014/main" id="{A29FA6E3-4002-448A-9AE4-7C34A92817D2}"/>
            </a:ext>
          </a:extLst>
        </xdr:cNvPr>
        <xdr:cNvSpPr/>
      </xdr:nvSpPr>
      <xdr:spPr>
        <a:xfrm>
          <a:off x="4124325" y="950671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125239</xdr:rowOff>
    </xdr:from>
    <xdr:ext cx="405111" cy="259045"/>
    <xdr:sp macro="" textlink="">
      <xdr:nvSpPr>
        <xdr:cNvPr id="186" name="【体育館・プール】&#10;有形固定資産減価償却率該当値テキスト">
          <a:extLst>
            <a:ext uri="{FF2B5EF4-FFF2-40B4-BE49-F238E27FC236}">
              <a16:creationId xmlns:a16="http://schemas.microsoft.com/office/drawing/2014/main" id="{C8DC3E73-5BB4-4FB7-BA28-A2A7CB552CF5}"/>
            </a:ext>
          </a:extLst>
        </xdr:cNvPr>
        <xdr:cNvSpPr txBox="1"/>
      </xdr:nvSpPr>
      <xdr:spPr>
        <a:xfrm>
          <a:off x="4219575" y="9361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49784</xdr:rowOff>
    </xdr:from>
    <xdr:to>
      <xdr:col>20</xdr:col>
      <xdr:colOff>38100</xdr:colOff>
      <xdr:row>58</xdr:row>
      <xdr:rowOff>151384</xdr:rowOff>
    </xdr:to>
    <xdr:sp macro="" textlink="">
      <xdr:nvSpPr>
        <xdr:cNvPr id="187" name="楕円 186">
          <a:extLst>
            <a:ext uri="{FF2B5EF4-FFF2-40B4-BE49-F238E27FC236}">
              <a16:creationId xmlns:a16="http://schemas.microsoft.com/office/drawing/2014/main" id="{AA6395D3-EEA5-466B-994F-DF293000B737}"/>
            </a:ext>
          </a:extLst>
        </xdr:cNvPr>
        <xdr:cNvSpPr/>
      </xdr:nvSpPr>
      <xdr:spPr>
        <a:xfrm>
          <a:off x="3381375" y="944778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100584</xdr:rowOff>
    </xdr:from>
    <xdr:to>
      <xdr:col>24</xdr:col>
      <xdr:colOff>63500</xdr:colOff>
      <xdr:row>58</xdr:row>
      <xdr:rowOff>153162</xdr:rowOff>
    </xdr:to>
    <xdr:cxnSp macro="">
      <xdr:nvCxnSpPr>
        <xdr:cNvPr id="188" name="直線コネクタ 187">
          <a:extLst>
            <a:ext uri="{FF2B5EF4-FFF2-40B4-BE49-F238E27FC236}">
              <a16:creationId xmlns:a16="http://schemas.microsoft.com/office/drawing/2014/main" id="{83B8F15B-4CDC-4283-B537-2D61522AD5DA}"/>
            </a:ext>
          </a:extLst>
        </xdr:cNvPr>
        <xdr:cNvCxnSpPr/>
      </xdr:nvCxnSpPr>
      <xdr:spPr>
        <a:xfrm>
          <a:off x="3429000" y="9504934"/>
          <a:ext cx="752475" cy="49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166370</xdr:rowOff>
    </xdr:from>
    <xdr:to>
      <xdr:col>15</xdr:col>
      <xdr:colOff>101600</xdr:colOff>
      <xdr:row>58</xdr:row>
      <xdr:rowOff>96520</xdr:rowOff>
    </xdr:to>
    <xdr:sp macro="" textlink="">
      <xdr:nvSpPr>
        <xdr:cNvPr id="189" name="楕円 188">
          <a:extLst>
            <a:ext uri="{FF2B5EF4-FFF2-40B4-BE49-F238E27FC236}">
              <a16:creationId xmlns:a16="http://schemas.microsoft.com/office/drawing/2014/main" id="{AB2802D1-9561-4600-A3B9-A1F9C7F92DC2}"/>
            </a:ext>
          </a:extLst>
        </xdr:cNvPr>
        <xdr:cNvSpPr/>
      </xdr:nvSpPr>
      <xdr:spPr>
        <a:xfrm>
          <a:off x="2571750" y="94024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45720</xdr:rowOff>
    </xdr:from>
    <xdr:to>
      <xdr:col>19</xdr:col>
      <xdr:colOff>177800</xdr:colOff>
      <xdr:row>58</xdr:row>
      <xdr:rowOff>100584</xdr:rowOff>
    </xdr:to>
    <xdr:cxnSp macro="">
      <xdr:nvCxnSpPr>
        <xdr:cNvPr id="190" name="直線コネクタ 189">
          <a:extLst>
            <a:ext uri="{FF2B5EF4-FFF2-40B4-BE49-F238E27FC236}">
              <a16:creationId xmlns:a16="http://schemas.microsoft.com/office/drawing/2014/main" id="{5AC70B8A-6543-41C0-BEE2-8BE43AB09D9A}"/>
            </a:ext>
          </a:extLst>
        </xdr:cNvPr>
        <xdr:cNvCxnSpPr/>
      </xdr:nvCxnSpPr>
      <xdr:spPr>
        <a:xfrm>
          <a:off x="2619375" y="9450070"/>
          <a:ext cx="809625"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113792</xdr:rowOff>
    </xdr:from>
    <xdr:to>
      <xdr:col>10</xdr:col>
      <xdr:colOff>165100</xdr:colOff>
      <xdr:row>58</xdr:row>
      <xdr:rowOff>43942</xdr:rowOff>
    </xdr:to>
    <xdr:sp macro="" textlink="">
      <xdr:nvSpPr>
        <xdr:cNvPr id="191" name="楕円 190">
          <a:extLst>
            <a:ext uri="{FF2B5EF4-FFF2-40B4-BE49-F238E27FC236}">
              <a16:creationId xmlns:a16="http://schemas.microsoft.com/office/drawing/2014/main" id="{B3FD5E6D-AA24-4675-A80C-EB4D023C93CA}"/>
            </a:ext>
          </a:extLst>
        </xdr:cNvPr>
        <xdr:cNvSpPr/>
      </xdr:nvSpPr>
      <xdr:spPr>
        <a:xfrm>
          <a:off x="1781175" y="935304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164592</xdr:rowOff>
    </xdr:from>
    <xdr:to>
      <xdr:col>15</xdr:col>
      <xdr:colOff>50800</xdr:colOff>
      <xdr:row>58</xdr:row>
      <xdr:rowOff>45720</xdr:rowOff>
    </xdr:to>
    <xdr:cxnSp macro="">
      <xdr:nvCxnSpPr>
        <xdr:cNvPr id="192" name="直線コネクタ 191">
          <a:extLst>
            <a:ext uri="{FF2B5EF4-FFF2-40B4-BE49-F238E27FC236}">
              <a16:creationId xmlns:a16="http://schemas.microsoft.com/office/drawing/2014/main" id="{6CD3AE8D-A273-4E1E-B291-BB609911E8C0}"/>
            </a:ext>
          </a:extLst>
        </xdr:cNvPr>
        <xdr:cNvCxnSpPr/>
      </xdr:nvCxnSpPr>
      <xdr:spPr>
        <a:xfrm>
          <a:off x="1828800" y="9400667"/>
          <a:ext cx="790575" cy="49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72644</xdr:rowOff>
    </xdr:from>
    <xdr:to>
      <xdr:col>6</xdr:col>
      <xdr:colOff>38100</xdr:colOff>
      <xdr:row>58</xdr:row>
      <xdr:rowOff>2794</xdr:rowOff>
    </xdr:to>
    <xdr:sp macro="" textlink="">
      <xdr:nvSpPr>
        <xdr:cNvPr id="193" name="楕円 192">
          <a:extLst>
            <a:ext uri="{FF2B5EF4-FFF2-40B4-BE49-F238E27FC236}">
              <a16:creationId xmlns:a16="http://schemas.microsoft.com/office/drawing/2014/main" id="{7C43D0C4-457E-4A9B-BA17-B0B2773B450C}"/>
            </a:ext>
          </a:extLst>
        </xdr:cNvPr>
        <xdr:cNvSpPr/>
      </xdr:nvSpPr>
      <xdr:spPr>
        <a:xfrm>
          <a:off x="981075" y="930871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123444</xdr:rowOff>
    </xdr:from>
    <xdr:to>
      <xdr:col>10</xdr:col>
      <xdr:colOff>114300</xdr:colOff>
      <xdr:row>57</xdr:row>
      <xdr:rowOff>164592</xdr:rowOff>
    </xdr:to>
    <xdr:cxnSp macro="">
      <xdr:nvCxnSpPr>
        <xdr:cNvPr id="194" name="直線コネクタ 193">
          <a:extLst>
            <a:ext uri="{FF2B5EF4-FFF2-40B4-BE49-F238E27FC236}">
              <a16:creationId xmlns:a16="http://schemas.microsoft.com/office/drawing/2014/main" id="{66E9244C-F99B-4AF9-A651-5C6C067271A0}"/>
            </a:ext>
          </a:extLst>
        </xdr:cNvPr>
        <xdr:cNvCxnSpPr/>
      </xdr:nvCxnSpPr>
      <xdr:spPr>
        <a:xfrm>
          <a:off x="1028700" y="9365869"/>
          <a:ext cx="800100" cy="34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89933</xdr:rowOff>
    </xdr:from>
    <xdr:ext cx="405111" cy="259045"/>
    <xdr:sp macro="" textlink="">
      <xdr:nvSpPr>
        <xdr:cNvPr id="195" name="n_1aveValue【体育館・プール】&#10;有形固定資産減価償却率">
          <a:extLst>
            <a:ext uri="{FF2B5EF4-FFF2-40B4-BE49-F238E27FC236}">
              <a16:creationId xmlns:a16="http://schemas.microsoft.com/office/drawing/2014/main" id="{6EDC9037-7AE5-4891-94F9-9B2EA077077E}"/>
            </a:ext>
          </a:extLst>
        </xdr:cNvPr>
        <xdr:cNvSpPr txBox="1"/>
      </xdr:nvSpPr>
      <xdr:spPr>
        <a:xfrm>
          <a:off x="3239144" y="9649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64787</xdr:rowOff>
    </xdr:from>
    <xdr:ext cx="405111" cy="259045"/>
    <xdr:sp macro="" textlink="">
      <xdr:nvSpPr>
        <xdr:cNvPr id="196" name="n_2aveValue【体育館・プール】&#10;有形固定資産減価償却率">
          <a:extLst>
            <a:ext uri="{FF2B5EF4-FFF2-40B4-BE49-F238E27FC236}">
              <a16:creationId xmlns:a16="http://schemas.microsoft.com/office/drawing/2014/main" id="{15F15DD5-4251-4283-BDC5-8A9F34BBFE14}"/>
            </a:ext>
          </a:extLst>
        </xdr:cNvPr>
        <xdr:cNvSpPr txBox="1"/>
      </xdr:nvSpPr>
      <xdr:spPr>
        <a:xfrm>
          <a:off x="2439044" y="9631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37355</xdr:rowOff>
    </xdr:from>
    <xdr:ext cx="405111" cy="259045"/>
    <xdr:sp macro="" textlink="">
      <xdr:nvSpPr>
        <xdr:cNvPr id="197" name="n_3aveValue【体育館・プール】&#10;有形固定資産減価償却率">
          <a:extLst>
            <a:ext uri="{FF2B5EF4-FFF2-40B4-BE49-F238E27FC236}">
              <a16:creationId xmlns:a16="http://schemas.microsoft.com/office/drawing/2014/main" id="{A1C4BDF6-4EE4-4A2D-9ADF-8B70BF5AC09B}"/>
            </a:ext>
          </a:extLst>
        </xdr:cNvPr>
        <xdr:cNvSpPr txBox="1"/>
      </xdr:nvSpPr>
      <xdr:spPr>
        <a:xfrm>
          <a:off x="1648469" y="9600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85361</xdr:rowOff>
    </xdr:from>
    <xdr:ext cx="405111" cy="259045"/>
    <xdr:sp macro="" textlink="">
      <xdr:nvSpPr>
        <xdr:cNvPr id="198" name="n_4aveValue【体育館・プール】&#10;有形固定資産減価償却率">
          <a:extLst>
            <a:ext uri="{FF2B5EF4-FFF2-40B4-BE49-F238E27FC236}">
              <a16:creationId xmlns:a16="http://schemas.microsoft.com/office/drawing/2014/main" id="{DDC8B179-6B3A-4B94-A012-6AE4F3DDBBF7}"/>
            </a:ext>
          </a:extLst>
        </xdr:cNvPr>
        <xdr:cNvSpPr txBox="1"/>
      </xdr:nvSpPr>
      <xdr:spPr>
        <a:xfrm>
          <a:off x="848369" y="9651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167911</xdr:rowOff>
    </xdr:from>
    <xdr:ext cx="405111" cy="259045"/>
    <xdr:sp macro="" textlink="">
      <xdr:nvSpPr>
        <xdr:cNvPr id="199" name="n_1mainValue【体育館・プール】&#10;有形固定資産減価償却率">
          <a:extLst>
            <a:ext uri="{FF2B5EF4-FFF2-40B4-BE49-F238E27FC236}">
              <a16:creationId xmlns:a16="http://schemas.microsoft.com/office/drawing/2014/main" id="{E34B0DDB-D453-4680-A193-0186668BBAC8}"/>
            </a:ext>
          </a:extLst>
        </xdr:cNvPr>
        <xdr:cNvSpPr txBox="1"/>
      </xdr:nvSpPr>
      <xdr:spPr>
        <a:xfrm>
          <a:off x="3239144" y="9242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113047</xdr:rowOff>
    </xdr:from>
    <xdr:ext cx="405111" cy="259045"/>
    <xdr:sp macro="" textlink="">
      <xdr:nvSpPr>
        <xdr:cNvPr id="200" name="n_2mainValue【体育館・プール】&#10;有形固定資産減価償却率">
          <a:extLst>
            <a:ext uri="{FF2B5EF4-FFF2-40B4-BE49-F238E27FC236}">
              <a16:creationId xmlns:a16="http://schemas.microsoft.com/office/drawing/2014/main" id="{E7A2DD85-0421-435B-ADE2-C913A42A8068}"/>
            </a:ext>
          </a:extLst>
        </xdr:cNvPr>
        <xdr:cNvSpPr txBox="1"/>
      </xdr:nvSpPr>
      <xdr:spPr>
        <a:xfrm>
          <a:off x="2439044" y="919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60469</xdr:rowOff>
    </xdr:from>
    <xdr:ext cx="405111" cy="259045"/>
    <xdr:sp macro="" textlink="">
      <xdr:nvSpPr>
        <xdr:cNvPr id="201" name="n_3mainValue【体育館・プール】&#10;有形固定資産減価償却率">
          <a:extLst>
            <a:ext uri="{FF2B5EF4-FFF2-40B4-BE49-F238E27FC236}">
              <a16:creationId xmlns:a16="http://schemas.microsoft.com/office/drawing/2014/main" id="{DC08FC61-129E-4501-831A-B81FFA456509}"/>
            </a:ext>
          </a:extLst>
        </xdr:cNvPr>
        <xdr:cNvSpPr txBox="1"/>
      </xdr:nvSpPr>
      <xdr:spPr>
        <a:xfrm>
          <a:off x="1648469" y="9140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19321</xdr:rowOff>
    </xdr:from>
    <xdr:ext cx="405111" cy="259045"/>
    <xdr:sp macro="" textlink="">
      <xdr:nvSpPr>
        <xdr:cNvPr id="202" name="n_4mainValue【体育館・プール】&#10;有形固定資産減価償却率">
          <a:extLst>
            <a:ext uri="{FF2B5EF4-FFF2-40B4-BE49-F238E27FC236}">
              <a16:creationId xmlns:a16="http://schemas.microsoft.com/office/drawing/2014/main" id="{B1E216B0-3AA2-4D2E-A160-9883DD2FF8F9}"/>
            </a:ext>
          </a:extLst>
        </xdr:cNvPr>
        <xdr:cNvSpPr txBox="1"/>
      </xdr:nvSpPr>
      <xdr:spPr>
        <a:xfrm>
          <a:off x="848369" y="9096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B17231A4-7135-480A-92FB-96BE9B769745}"/>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22711B80-BB9E-4618-9226-825C8AB5E253}"/>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9B12D617-24AC-4D59-8FAE-6E1E931F24B2}"/>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962037F9-92EF-4EC7-9ED6-249EF97D331F}"/>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9C10D044-B35D-4E66-AC08-DCA183D82AA8}"/>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028DD91F-7FEF-4572-B5D2-2C7954FFAE88}"/>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4B4B0D2F-8147-42E3-921F-5CCF16632D19}"/>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952DBF1A-9ADC-47C1-BECB-BF336CABE660}"/>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9C8385D2-6483-4248-8CA6-E37A4849CFA1}"/>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DE6FBBEC-41AB-4AF6-A636-E4A41037F5E7}"/>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55B1D12F-9ABA-4717-9973-B46713B1931C}"/>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4" name="テキスト ボックス 213">
          <a:extLst>
            <a:ext uri="{FF2B5EF4-FFF2-40B4-BE49-F238E27FC236}">
              <a16:creationId xmlns:a16="http://schemas.microsoft.com/office/drawing/2014/main" id="{6FA4B672-9C33-4DCD-817D-702E68B7BE22}"/>
            </a:ext>
          </a:extLst>
        </xdr:cNvPr>
        <xdr:cNvSpPr txBox="1"/>
      </xdr:nvSpPr>
      <xdr:spPr>
        <a:xfrm>
          <a:off x="5527221"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0A81A019-7F8F-4E84-8F5B-9E9953F81963}"/>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6" name="テキスト ボックス 215">
          <a:extLst>
            <a:ext uri="{FF2B5EF4-FFF2-40B4-BE49-F238E27FC236}">
              <a16:creationId xmlns:a16="http://schemas.microsoft.com/office/drawing/2014/main" id="{A95435A4-DAFA-49E9-BD37-5811ECC3A688}"/>
            </a:ext>
          </a:extLst>
        </xdr:cNvPr>
        <xdr:cNvSpPr txBox="1"/>
      </xdr:nvSpPr>
      <xdr:spPr>
        <a:xfrm>
          <a:off x="5527221"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229AA8C2-1602-453C-86D7-F33AA9171AE0}"/>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8" name="テキスト ボックス 217">
          <a:extLst>
            <a:ext uri="{FF2B5EF4-FFF2-40B4-BE49-F238E27FC236}">
              <a16:creationId xmlns:a16="http://schemas.microsoft.com/office/drawing/2014/main" id="{5C1B91F6-F45E-4753-AD38-6D4824F3B88C}"/>
            </a:ext>
          </a:extLst>
        </xdr:cNvPr>
        <xdr:cNvSpPr txBox="1"/>
      </xdr:nvSpPr>
      <xdr:spPr>
        <a:xfrm>
          <a:off x="5527221"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153AD02A-024F-4BA4-9148-80B329122594}"/>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0" name="テキスト ボックス 219">
          <a:extLst>
            <a:ext uri="{FF2B5EF4-FFF2-40B4-BE49-F238E27FC236}">
              <a16:creationId xmlns:a16="http://schemas.microsoft.com/office/drawing/2014/main" id="{799DED25-F7B7-43D2-A613-28FBC52DDADD}"/>
            </a:ext>
          </a:extLst>
        </xdr:cNvPr>
        <xdr:cNvSpPr txBox="1"/>
      </xdr:nvSpPr>
      <xdr:spPr>
        <a:xfrm>
          <a:off x="5527221"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56A10A3A-F07C-4FC7-A213-30A4ED267D82}"/>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2" name="テキスト ボックス 221">
          <a:extLst>
            <a:ext uri="{FF2B5EF4-FFF2-40B4-BE49-F238E27FC236}">
              <a16:creationId xmlns:a16="http://schemas.microsoft.com/office/drawing/2014/main" id="{0CFD61B3-5C00-482E-86E8-2998A23EC003}"/>
            </a:ext>
          </a:extLst>
        </xdr:cNvPr>
        <xdr:cNvSpPr txBox="1"/>
      </xdr:nvSpPr>
      <xdr:spPr>
        <a:xfrm>
          <a:off x="55272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581A61FB-2ADB-4C8D-8FD6-9EC5ABECC17D}"/>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33490CEF-D0F7-4564-8CD5-A38CB8C4C3BB}"/>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BB9546F8-86FC-468B-898A-2E309D9EA2E4}"/>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158750</xdr:rowOff>
    </xdr:from>
    <xdr:to>
      <xdr:col>54</xdr:col>
      <xdr:colOff>189865</xdr:colOff>
      <xdr:row>64</xdr:row>
      <xdr:rowOff>60960</xdr:rowOff>
    </xdr:to>
    <xdr:cxnSp macro="">
      <xdr:nvCxnSpPr>
        <xdr:cNvPr id="226" name="直線コネクタ 225">
          <a:extLst>
            <a:ext uri="{FF2B5EF4-FFF2-40B4-BE49-F238E27FC236}">
              <a16:creationId xmlns:a16="http://schemas.microsoft.com/office/drawing/2014/main" id="{FCB4C996-1ED5-481B-98F2-F25DB8A43B1B}"/>
            </a:ext>
          </a:extLst>
        </xdr:cNvPr>
        <xdr:cNvCxnSpPr/>
      </xdr:nvCxnSpPr>
      <xdr:spPr>
        <a:xfrm flipV="1">
          <a:off x="9429115" y="9077325"/>
          <a:ext cx="0" cy="1359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27" name="【体育館・プール】&#10;一人当たり面積最小値テキスト">
          <a:extLst>
            <a:ext uri="{FF2B5EF4-FFF2-40B4-BE49-F238E27FC236}">
              <a16:creationId xmlns:a16="http://schemas.microsoft.com/office/drawing/2014/main" id="{506483AA-0C57-4F2E-90A5-C0D4A34C0058}"/>
            </a:ext>
          </a:extLst>
        </xdr:cNvPr>
        <xdr:cNvSpPr txBox="1"/>
      </xdr:nvSpPr>
      <xdr:spPr>
        <a:xfrm>
          <a:off x="9467850" y="10440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28" name="直線コネクタ 227">
          <a:extLst>
            <a:ext uri="{FF2B5EF4-FFF2-40B4-BE49-F238E27FC236}">
              <a16:creationId xmlns:a16="http://schemas.microsoft.com/office/drawing/2014/main" id="{5EE1CF23-8FEB-4C2F-8366-E1D0B5C2DE81}"/>
            </a:ext>
          </a:extLst>
        </xdr:cNvPr>
        <xdr:cNvCxnSpPr/>
      </xdr:nvCxnSpPr>
      <xdr:spPr>
        <a:xfrm>
          <a:off x="9363075" y="1043686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105427</xdr:rowOff>
    </xdr:from>
    <xdr:ext cx="469744" cy="259045"/>
    <xdr:sp macro="" textlink="">
      <xdr:nvSpPr>
        <xdr:cNvPr id="229" name="【体育館・プール】&#10;一人当たり面積最大値テキスト">
          <a:extLst>
            <a:ext uri="{FF2B5EF4-FFF2-40B4-BE49-F238E27FC236}">
              <a16:creationId xmlns:a16="http://schemas.microsoft.com/office/drawing/2014/main" id="{E9B2FE3B-E9F1-4D8E-B2A8-F35041CFDE3E}"/>
            </a:ext>
          </a:extLst>
        </xdr:cNvPr>
        <xdr:cNvSpPr txBox="1"/>
      </xdr:nvSpPr>
      <xdr:spPr>
        <a:xfrm>
          <a:off x="9467850" y="885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158750</xdr:rowOff>
    </xdr:from>
    <xdr:to>
      <xdr:col>55</xdr:col>
      <xdr:colOff>88900</xdr:colOff>
      <xdr:row>55</xdr:row>
      <xdr:rowOff>158750</xdr:rowOff>
    </xdr:to>
    <xdr:cxnSp macro="">
      <xdr:nvCxnSpPr>
        <xdr:cNvPr id="230" name="直線コネクタ 229">
          <a:extLst>
            <a:ext uri="{FF2B5EF4-FFF2-40B4-BE49-F238E27FC236}">
              <a16:creationId xmlns:a16="http://schemas.microsoft.com/office/drawing/2014/main" id="{BEBB174C-25EE-4E59-900C-A56942F45672}"/>
            </a:ext>
          </a:extLst>
        </xdr:cNvPr>
        <xdr:cNvCxnSpPr/>
      </xdr:nvCxnSpPr>
      <xdr:spPr>
        <a:xfrm>
          <a:off x="9363075" y="907732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140987</xdr:rowOff>
    </xdr:from>
    <xdr:ext cx="469744" cy="259045"/>
    <xdr:sp macro="" textlink="">
      <xdr:nvSpPr>
        <xdr:cNvPr id="231" name="【体育館・プール】&#10;一人当たり面積平均値テキスト">
          <a:extLst>
            <a:ext uri="{FF2B5EF4-FFF2-40B4-BE49-F238E27FC236}">
              <a16:creationId xmlns:a16="http://schemas.microsoft.com/office/drawing/2014/main" id="{14891E91-4378-4B8D-AE82-9F44632F1542}"/>
            </a:ext>
          </a:extLst>
        </xdr:cNvPr>
        <xdr:cNvSpPr txBox="1"/>
      </xdr:nvSpPr>
      <xdr:spPr>
        <a:xfrm>
          <a:off x="9467850" y="100311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162560</xdr:rowOff>
    </xdr:from>
    <xdr:to>
      <xdr:col>55</xdr:col>
      <xdr:colOff>50800</xdr:colOff>
      <xdr:row>62</xdr:row>
      <xdr:rowOff>92710</xdr:rowOff>
    </xdr:to>
    <xdr:sp macro="" textlink="">
      <xdr:nvSpPr>
        <xdr:cNvPr id="232" name="フローチャート: 判断 231">
          <a:extLst>
            <a:ext uri="{FF2B5EF4-FFF2-40B4-BE49-F238E27FC236}">
              <a16:creationId xmlns:a16="http://schemas.microsoft.com/office/drawing/2014/main" id="{BE4B5118-E172-408B-BF7C-7F76B5E679EF}"/>
            </a:ext>
          </a:extLst>
        </xdr:cNvPr>
        <xdr:cNvSpPr/>
      </xdr:nvSpPr>
      <xdr:spPr>
        <a:xfrm>
          <a:off x="9401175" y="1004633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161290</xdr:rowOff>
    </xdr:from>
    <xdr:to>
      <xdr:col>50</xdr:col>
      <xdr:colOff>165100</xdr:colOff>
      <xdr:row>62</xdr:row>
      <xdr:rowOff>91440</xdr:rowOff>
    </xdr:to>
    <xdr:sp macro="" textlink="">
      <xdr:nvSpPr>
        <xdr:cNvPr id="233" name="フローチャート: 判断 232">
          <a:extLst>
            <a:ext uri="{FF2B5EF4-FFF2-40B4-BE49-F238E27FC236}">
              <a16:creationId xmlns:a16="http://schemas.microsoft.com/office/drawing/2014/main" id="{AE2713B1-955E-41AC-8A34-4F7B94808FCB}"/>
            </a:ext>
          </a:extLst>
        </xdr:cNvPr>
        <xdr:cNvSpPr/>
      </xdr:nvSpPr>
      <xdr:spPr>
        <a:xfrm>
          <a:off x="8639175" y="1005141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1270</xdr:rowOff>
    </xdr:from>
    <xdr:to>
      <xdr:col>46</xdr:col>
      <xdr:colOff>38100</xdr:colOff>
      <xdr:row>62</xdr:row>
      <xdr:rowOff>102870</xdr:rowOff>
    </xdr:to>
    <xdr:sp macro="" textlink="">
      <xdr:nvSpPr>
        <xdr:cNvPr id="234" name="フローチャート: 判断 233">
          <a:extLst>
            <a:ext uri="{FF2B5EF4-FFF2-40B4-BE49-F238E27FC236}">
              <a16:creationId xmlns:a16="http://schemas.microsoft.com/office/drawing/2014/main" id="{8006C404-D69F-4572-B1DB-87215FABF3D9}"/>
            </a:ext>
          </a:extLst>
        </xdr:cNvPr>
        <xdr:cNvSpPr/>
      </xdr:nvSpPr>
      <xdr:spPr>
        <a:xfrm>
          <a:off x="7839075" y="100501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7620</xdr:rowOff>
    </xdr:from>
    <xdr:to>
      <xdr:col>41</xdr:col>
      <xdr:colOff>101600</xdr:colOff>
      <xdr:row>62</xdr:row>
      <xdr:rowOff>109220</xdr:rowOff>
    </xdr:to>
    <xdr:sp macro="" textlink="">
      <xdr:nvSpPr>
        <xdr:cNvPr id="235" name="フローチャート: 判断 234">
          <a:extLst>
            <a:ext uri="{FF2B5EF4-FFF2-40B4-BE49-F238E27FC236}">
              <a16:creationId xmlns:a16="http://schemas.microsoft.com/office/drawing/2014/main" id="{8BDFB76E-511A-4A28-993D-761005D0658C}"/>
            </a:ext>
          </a:extLst>
        </xdr:cNvPr>
        <xdr:cNvSpPr/>
      </xdr:nvSpPr>
      <xdr:spPr>
        <a:xfrm>
          <a:off x="7029450" y="100596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44450</xdr:rowOff>
    </xdr:from>
    <xdr:to>
      <xdr:col>36</xdr:col>
      <xdr:colOff>165100</xdr:colOff>
      <xdr:row>62</xdr:row>
      <xdr:rowOff>146050</xdr:rowOff>
    </xdr:to>
    <xdr:sp macro="" textlink="">
      <xdr:nvSpPr>
        <xdr:cNvPr id="236" name="フローチャート: 判断 235">
          <a:extLst>
            <a:ext uri="{FF2B5EF4-FFF2-40B4-BE49-F238E27FC236}">
              <a16:creationId xmlns:a16="http://schemas.microsoft.com/office/drawing/2014/main" id="{52A1D03C-94C1-4034-8E65-486D8760E247}"/>
            </a:ext>
          </a:extLst>
        </xdr:cNvPr>
        <xdr:cNvSpPr/>
      </xdr:nvSpPr>
      <xdr:spPr>
        <a:xfrm>
          <a:off x="6238875" y="100965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5176DA28-D7E8-421C-82ED-0108F78A05C3}"/>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C647034B-DC2A-40E3-ADCD-9D2AEB15B8DE}"/>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9EF42773-C18A-4DD0-9368-71C8411CA30F}"/>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170B57D9-4743-4684-9283-315A2257024C}"/>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F748AF0B-16CA-4D77-B539-BE17E4991E19}"/>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74930</xdr:rowOff>
    </xdr:from>
    <xdr:to>
      <xdr:col>55</xdr:col>
      <xdr:colOff>50800</xdr:colOff>
      <xdr:row>62</xdr:row>
      <xdr:rowOff>5080</xdr:rowOff>
    </xdr:to>
    <xdr:sp macro="" textlink="">
      <xdr:nvSpPr>
        <xdr:cNvPr id="242" name="楕円 241">
          <a:extLst>
            <a:ext uri="{FF2B5EF4-FFF2-40B4-BE49-F238E27FC236}">
              <a16:creationId xmlns:a16="http://schemas.microsoft.com/office/drawing/2014/main" id="{21722A31-2F23-4505-8C53-386FB151C077}"/>
            </a:ext>
          </a:extLst>
        </xdr:cNvPr>
        <xdr:cNvSpPr/>
      </xdr:nvSpPr>
      <xdr:spPr>
        <a:xfrm>
          <a:off x="9401175" y="996188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97807</xdr:rowOff>
    </xdr:from>
    <xdr:ext cx="469744" cy="259045"/>
    <xdr:sp macro="" textlink="">
      <xdr:nvSpPr>
        <xdr:cNvPr id="243" name="【体育館・プール】&#10;一人当たり面積該当値テキスト">
          <a:extLst>
            <a:ext uri="{FF2B5EF4-FFF2-40B4-BE49-F238E27FC236}">
              <a16:creationId xmlns:a16="http://schemas.microsoft.com/office/drawing/2014/main" id="{052E5758-0C4E-4EE9-A2AB-89660CB7273C}"/>
            </a:ext>
          </a:extLst>
        </xdr:cNvPr>
        <xdr:cNvSpPr txBox="1"/>
      </xdr:nvSpPr>
      <xdr:spPr>
        <a:xfrm>
          <a:off x="9467850" y="9822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86360</xdr:rowOff>
    </xdr:from>
    <xdr:to>
      <xdr:col>50</xdr:col>
      <xdr:colOff>165100</xdr:colOff>
      <xdr:row>62</xdr:row>
      <xdr:rowOff>16510</xdr:rowOff>
    </xdr:to>
    <xdr:sp macro="" textlink="">
      <xdr:nvSpPr>
        <xdr:cNvPr id="244" name="楕円 243">
          <a:extLst>
            <a:ext uri="{FF2B5EF4-FFF2-40B4-BE49-F238E27FC236}">
              <a16:creationId xmlns:a16="http://schemas.microsoft.com/office/drawing/2014/main" id="{7C7932EF-D963-42AC-B2AA-BDF351AC941A}"/>
            </a:ext>
          </a:extLst>
        </xdr:cNvPr>
        <xdr:cNvSpPr/>
      </xdr:nvSpPr>
      <xdr:spPr>
        <a:xfrm>
          <a:off x="8639175" y="997013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125730</xdr:rowOff>
    </xdr:from>
    <xdr:to>
      <xdr:col>55</xdr:col>
      <xdr:colOff>0</xdr:colOff>
      <xdr:row>61</xdr:row>
      <xdr:rowOff>137160</xdr:rowOff>
    </xdr:to>
    <xdr:cxnSp macro="">
      <xdr:nvCxnSpPr>
        <xdr:cNvPr id="245" name="直線コネクタ 244">
          <a:extLst>
            <a:ext uri="{FF2B5EF4-FFF2-40B4-BE49-F238E27FC236}">
              <a16:creationId xmlns:a16="http://schemas.microsoft.com/office/drawing/2014/main" id="{0BB41375-8950-4E0E-AC59-6E1A8D36EB71}"/>
            </a:ext>
          </a:extLst>
        </xdr:cNvPr>
        <xdr:cNvCxnSpPr/>
      </xdr:nvCxnSpPr>
      <xdr:spPr>
        <a:xfrm flipV="1">
          <a:off x="8686800" y="10009505"/>
          <a:ext cx="74295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95250</xdr:rowOff>
    </xdr:from>
    <xdr:to>
      <xdr:col>46</xdr:col>
      <xdr:colOff>38100</xdr:colOff>
      <xdr:row>62</xdr:row>
      <xdr:rowOff>25400</xdr:rowOff>
    </xdr:to>
    <xdr:sp macro="" textlink="">
      <xdr:nvSpPr>
        <xdr:cNvPr id="246" name="楕円 245">
          <a:extLst>
            <a:ext uri="{FF2B5EF4-FFF2-40B4-BE49-F238E27FC236}">
              <a16:creationId xmlns:a16="http://schemas.microsoft.com/office/drawing/2014/main" id="{6722F608-4A17-406A-BD70-93074BE7E2CB}"/>
            </a:ext>
          </a:extLst>
        </xdr:cNvPr>
        <xdr:cNvSpPr/>
      </xdr:nvSpPr>
      <xdr:spPr>
        <a:xfrm>
          <a:off x="7839075" y="99822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137160</xdr:rowOff>
    </xdr:from>
    <xdr:to>
      <xdr:col>50</xdr:col>
      <xdr:colOff>114300</xdr:colOff>
      <xdr:row>61</xdr:row>
      <xdr:rowOff>146050</xdr:rowOff>
    </xdr:to>
    <xdr:cxnSp macro="">
      <xdr:nvCxnSpPr>
        <xdr:cNvPr id="247" name="直線コネクタ 246">
          <a:extLst>
            <a:ext uri="{FF2B5EF4-FFF2-40B4-BE49-F238E27FC236}">
              <a16:creationId xmlns:a16="http://schemas.microsoft.com/office/drawing/2014/main" id="{E1160BD3-300E-4A94-A9D5-16F1016E72A5}"/>
            </a:ext>
          </a:extLst>
        </xdr:cNvPr>
        <xdr:cNvCxnSpPr/>
      </xdr:nvCxnSpPr>
      <xdr:spPr>
        <a:xfrm flipV="1">
          <a:off x="7886700" y="10027285"/>
          <a:ext cx="8001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104140</xdr:rowOff>
    </xdr:from>
    <xdr:to>
      <xdr:col>41</xdr:col>
      <xdr:colOff>101600</xdr:colOff>
      <xdr:row>62</xdr:row>
      <xdr:rowOff>34290</xdr:rowOff>
    </xdr:to>
    <xdr:sp macro="" textlink="">
      <xdr:nvSpPr>
        <xdr:cNvPr id="248" name="楕円 247">
          <a:extLst>
            <a:ext uri="{FF2B5EF4-FFF2-40B4-BE49-F238E27FC236}">
              <a16:creationId xmlns:a16="http://schemas.microsoft.com/office/drawing/2014/main" id="{CFF4C46A-AD64-452C-9BD5-24B739A5E285}"/>
            </a:ext>
          </a:extLst>
        </xdr:cNvPr>
        <xdr:cNvSpPr/>
      </xdr:nvSpPr>
      <xdr:spPr>
        <a:xfrm>
          <a:off x="7029450" y="999426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146050</xdr:rowOff>
    </xdr:from>
    <xdr:to>
      <xdr:col>45</xdr:col>
      <xdr:colOff>177800</xdr:colOff>
      <xdr:row>61</xdr:row>
      <xdr:rowOff>154940</xdr:rowOff>
    </xdr:to>
    <xdr:cxnSp macro="">
      <xdr:nvCxnSpPr>
        <xdr:cNvPr id="249" name="直線コネクタ 248">
          <a:extLst>
            <a:ext uri="{FF2B5EF4-FFF2-40B4-BE49-F238E27FC236}">
              <a16:creationId xmlns:a16="http://schemas.microsoft.com/office/drawing/2014/main" id="{4D4F52F2-27F6-45A1-8763-ED6A8CD00778}"/>
            </a:ext>
          </a:extLst>
        </xdr:cNvPr>
        <xdr:cNvCxnSpPr/>
      </xdr:nvCxnSpPr>
      <xdr:spPr>
        <a:xfrm flipV="1">
          <a:off x="7077075" y="10029825"/>
          <a:ext cx="809625"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114300</xdr:rowOff>
    </xdr:from>
    <xdr:to>
      <xdr:col>36</xdr:col>
      <xdr:colOff>165100</xdr:colOff>
      <xdr:row>62</xdr:row>
      <xdr:rowOff>44450</xdr:rowOff>
    </xdr:to>
    <xdr:sp macro="" textlink="">
      <xdr:nvSpPr>
        <xdr:cNvPr id="250" name="楕円 249">
          <a:extLst>
            <a:ext uri="{FF2B5EF4-FFF2-40B4-BE49-F238E27FC236}">
              <a16:creationId xmlns:a16="http://schemas.microsoft.com/office/drawing/2014/main" id="{953DE073-0CDF-4742-BD3E-436B463BF3BC}"/>
            </a:ext>
          </a:extLst>
        </xdr:cNvPr>
        <xdr:cNvSpPr/>
      </xdr:nvSpPr>
      <xdr:spPr>
        <a:xfrm>
          <a:off x="6238875" y="100012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154940</xdr:rowOff>
    </xdr:from>
    <xdr:to>
      <xdr:col>41</xdr:col>
      <xdr:colOff>50800</xdr:colOff>
      <xdr:row>61</xdr:row>
      <xdr:rowOff>165100</xdr:rowOff>
    </xdr:to>
    <xdr:cxnSp macro="">
      <xdr:nvCxnSpPr>
        <xdr:cNvPr id="251" name="直線コネクタ 250">
          <a:extLst>
            <a:ext uri="{FF2B5EF4-FFF2-40B4-BE49-F238E27FC236}">
              <a16:creationId xmlns:a16="http://schemas.microsoft.com/office/drawing/2014/main" id="{5CD9A03E-1221-4515-89E8-F1A67E27F47F}"/>
            </a:ext>
          </a:extLst>
        </xdr:cNvPr>
        <xdr:cNvCxnSpPr/>
      </xdr:nvCxnSpPr>
      <xdr:spPr>
        <a:xfrm flipV="1">
          <a:off x="6286500" y="10041890"/>
          <a:ext cx="790575"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82567</xdr:rowOff>
    </xdr:from>
    <xdr:ext cx="469744" cy="259045"/>
    <xdr:sp macro="" textlink="">
      <xdr:nvSpPr>
        <xdr:cNvPr id="252" name="n_1aveValue【体育館・プール】&#10;一人当たり面積">
          <a:extLst>
            <a:ext uri="{FF2B5EF4-FFF2-40B4-BE49-F238E27FC236}">
              <a16:creationId xmlns:a16="http://schemas.microsoft.com/office/drawing/2014/main" id="{31DA836E-F3BB-4E48-8ED6-E04CD0F41D76}"/>
            </a:ext>
          </a:extLst>
        </xdr:cNvPr>
        <xdr:cNvSpPr txBox="1"/>
      </xdr:nvSpPr>
      <xdr:spPr>
        <a:xfrm>
          <a:off x="8458277" y="10134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93997</xdr:rowOff>
    </xdr:from>
    <xdr:ext cx="469744" cy="259045"/>
    <xdr:sp macro="" textlink="">
      <xdr:nvSpPr>
        <xdr:cNvPr id="253" name="n_2aveValue【体育館・プール】&#10;一人当たり面積">
          <a:extLst>
            <a:ext uri="{FF2B5EF4-FFF2-40B4-BE49-F238E27FC236}">
              <a16:creationId xmlns:a16="http://schemas.microsoft.com/office/drawing/2014/main" id="{A97DE258-11B1-4DBE-BC7A-88662F30BFCE}"/>
            </a:ext>
          </a:extLst>
        </xdr:cNvPr>
        <xdr:cNvSpPr txBox="1"/>
      </xdr:nvSpPr>
      <xdr:spPr>
        <a:xfrm>
          <a:off x="7677227" y="10142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100347</xdr:rowOff>
    </xdr:from>
    <xdr:ext cx="469744" cy="259045"/>
    <xdr:sp macro="" textlink="">
      <xdr:nvSpPr>
        <xdr:cNvPr id="254" name="n_3aveValue【体育館・プール】&#10;一人当たり面積">
          <a:extLst>
            <a:ext uri="{FF2B5EF4-FFF2-40B4-BE49-F238E27FC236}">
              <a16:creationId xmlns:a16="http://schemas.microsoft.com/office/drawing/2014/main" id="{7077872E-DB6F-4BE7-A054-8CC25E85A7AA}"/>
            </a:ext>
          </a:extLst>
        </xdr:cNvPr>
        <xdr:cNvSpPr txBox="1"/>
      </xdr:nvSpPr>
      <xdr:spPr>
        <a:xfrm>
          <a:off x="6867602" y="1015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137177</xdr:rowOff>
    </xdr:from>
    <xdr:ext cx="469744" cy="259045"/>
    <xdr:sp macro="" textlink="">
      <xdr:nvSpPr>
        <xdr:cNvPr id="255" name="n_4aveValue【体育館・プール】&#10;一人当たり面積">
          <a:extLst>
            <a:ext uri="{FF2B5EF4-FFF2-40B4-BE49-F238E27FC236}">
              <a16:creationId xmlns:a16="http://schemas.microsoft.com/office/drawing/2014/main" id="{A94BF244-BD50-4B07-83B6-C5695D8AED1F}"/>
            </a:ext>
          </a:extLst>
        </xdr:cNvPr>
        <xdr:cNvSpPr txBox="1"/>
      </xdr:nvSpPr>
      <xdr:spPr>
        <a:xfrm>
          <a:off x="6067502" y="10189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33037</xdr:rowOff>
    </xdr:from>
    <xdr:ext cx="469744" cy="259045"/>
    <xdr:sp macro="" textlink="">
      <xdr:nvSpPr>
        <xdr:cNvPr id="256" name="n_1mainValue【体育館・プール】&#10;一人当たり面積">
          <a:extLst>
            <a:ext uri="{FF2B5EF4-FFF2-40B4-BE49-F238E27FC236}">
              <a16:creationId xmlns:a16="http://schemas.microsoft.com/office/drawing/2014/main" id="{7D4E731D-0C46-4878-99EA-C272901C69F0}"/>
            </a:ext>
          </a:extLst>
        </xdr:cNvPr>
        <xdr:cNvSpPr txBox="1"/>
      </xdr:nvSpPr>
      <xdr:spPr>
        <a:xfrm>
          <a:off x="8458277" y="9754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41927</xdr:rowOff>
    </xdr:from>
    <xdr:ext cx="469744" cy="259045"/>
    <xdr:sp macro="" textlink="">
      <xdr:nvSpPr>
        <xdr:cNvPr id="257" name="n_2mainValue【体育館・プール】&#10;一人当たり面積">
          <a:extLst>
            <a:ext uri="{FF2B5EF4-FFF2-40B4-BE49-F238E27FC236}">
              <a16:creationId xmlns:a16="http://schemas.microsoft.com/office/drawing/2014/main" id="{1FF43B7A-A3C7-477D-A077-6E5A63D292C2}"/>
            </a:ext>
          </a:extLst>
        </xdr:cNvPr>
        <xdr:cNvSpPr txBox="1"/>
      </xdr:nvSpPr>
      <xdr:spPr>
        <a:xfrm>
          <a:off x="7677227" y="9770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50817</xdr:rowOff>
    </xdr:from>
    <xdr:ext cx="469744" cy="259045"/>
    <xdr:sp macro="" textlink="">
      <xdr:nvSpPr>
        <xdr:cNvPr id="258" name="n_3mainValue【体育館・プール】&#10;一人当たり面積">
          <a:extLst>
            <a:ext uri="{FF2B5EF4-FFF2-40B4-BE49-F238E27FC236}">
              <a16:creationId xmlns:a16="http://schemas.microsoft.com/office/drawing/2014/main" id="{8A3177F8-5D60-4096-BE62-628ADD2BB45A}"/>
            </a:ext>
          </a:extLst>
        </xdr:cNvPr>
        <xdr:cNvSpPr txBox="1"/>
      </xdr:nvSpPr>
      <xdr:spPr>
        <a:xfrm>
          <a:off x="6867602" y="9772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60977</xdr:rowOff>
    </xdr:from>
    <xdr:ext cx="469744" cy="259045"/>
    <xdr:sp macro="" textlink="">
      <xdr:nvSpPr>
        <xdr:cNvPr id="259" name="n_4mainValue【体育館・プール】&#10;一人当たり面積">
          <a:extLst>
            <a:ext uri="{FF2B5EF4-FFF2-40B4-BE49-F238E27FC236}">
              <a16:creationId xmlns:a16="http://schemas.microsoft.com/office/drawing/2014/main" id="{1EEB627B-6158-4D9C-904C-D067A0DC066A}"/>
            </a:ext>
          </a:extLst>
        </xdr:cNvPr>
        <xdr:cNvSpPr txBox="1"/>
      </xdr:nvSpPr>
      <xdr:spPr>
        <a:xfrm>
          <a:off x="6067502" y="9789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2D030941-6973-47A0-805E-1AD30A15AF86}"/>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001B0E84-573E-4AA8-B6DE-41F61F1FBF2C}"/>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D67045C9-EB9E-41E0-B5F7-47ED584167CE}"/>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CFEE7D33-FEB4-4E61-B2E3-C99EF5050FFD}"/>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A8C214B4-5901-41A2-8E70-EBA537123A37}"/>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4AA34FB4-A759-4DEE-9FD2-EEA69F0C583F}"/>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62047B6F-77E6-479E-A08C-7A72B758458A}"/>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429A74BE-957D-4503-98D0-FC582A8D763D}"/>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F5474739-F0C0-48CE-ABF1-7E6AC2E52FF4}"/>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6F05B21A-395A-42AE-B34D-68D77B9AEA7E}"/>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9E88E5F4-A5EA-4674-9510-A986C1E4E8B5}"/>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1" name="直線コネクタ 270">
          <a:extLst>
            <a:ext uri="{FF2B5EF4-FFF2-40B4-BE49-F238E27FC236}">
              <a16:creationId xmlns:a16="http://schemas.microsoft.com/office/drawing/2014/main" id="{A766B7E6-671B-47C5-BCE6-10A1D291571C}"/>
            </a:ext>
          </a:extLst>
        </xdr:cNvPr>
        <xdr:cNvCxnSpPr/>
      </xdr:nvCxnSpPr>
      <xdr:spPr>
        <a:xfrm>
          <a:off x="6858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2" name="テキスト ボックス 271">
          <a:extLst>
            <a:ext uri="{FF2B5EF4-FFF2-40B4-BE49-F238E27FC236}">
              <a16:creationId xmlns:a16="http://schemas.microsoft.com/office/drawing/2014/main" id="{7A8285F7-46B8-45B7-8311-B8B4FAFC9C33}"/>
            </a:ext>
          </a:extLst>
        </xdr:cNvPr>
        <xdr:cNvSpPr txBox="1"/>
      </xdr:nvSpPr>
      <xdr:spPr>
        <a:xfrm>
          <a:off x="2789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3" name="直線コネクタ 272">
          <a:extLst>
            <a:ext uri="{FF2B5EF4-FFF2-40B4-BE49-F238E27FC236}">
              <a16:creationId xmlns:a16="http://schemas.microsoft.com/office/drawing/2014/main" id="{F24A6FB8-7E5D-450E-8237-E4435C456130}"/>
            </a:ext>
          </a:extLst>
        </xdr:cNvPr>
        <xdr:cNvCxnSpPr/>
      </xdr:nvCxnSpPr>
      <xdr:spPr>
        <a:xfrm>
          <a:off x="6858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4" name="テキスト ボックス 273">
          <a:extLst>
            <a:ext uri="{FF2B5EF4-FFF2-40B4-BE49-F238E27FC236}">
              <a16:creationId xmlns:a16="http://schemas.microsoft.com/office/drawing/2014/main" id="{8B44ECBF-EB5D-444B-A996-F436CE11925A}"/>
            </a:ext>
          </a:extLst>
        </xdr:cNvPr>
        <xdr:cNvSpPr txBox="1"/>
      </xdr:nvSpPr>
      <xdr:spPr>
        <a:xfrm>
          <a:off x="339891" y="1340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5" name="直線コネクタ 274">
          <a:extLst>
            <a:ext uri="{FF2B5EF4-FFF2-40B4-BE49-F238E27FC236}">
              <a16:creationId xmlns:a16="http://schemas.microsoft.com/office/drawing/2014/main" id="{3F7452C4-074F-4050-B2FA-2D191FBB4020}"/>
            </a:ext>
          </a:extLst>
        </xdr:cNvPr>
        <xdr:cNvCxnSpPr/>
      </xdr:nvCxnSpPr>
      <xdr:spPr>
        <a:xfrm>
          <a:off x="6858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6" name="テキスト ボックス 275">
          <a:extLst>
            <a:ext uri="{FF2B5EF4-FFF2-40B4-BE49-F238E27FC236}">
              <a16:creationId xmlns:a16="http://schemas.microsoft.com/office/drawing/2014/main" id="{F89491D9-D1B3-490A-93AB-866223D7ADE2}"/>
            </a:ext>
          </a:extLst>
        </xdr:cNvPr>
        <xdr:cNvSpPr txBox="1"/>
      </xdr:nvSpPr>
      <xdr:spPr>
        <a:xfrm>
          <a:off x="339891" y="1297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7" name="直線コネクタ 276">
          <a:extLst>
            <a:ext uri="{FF2B5EF4-FFF2-40B4-BE49-F238E27FC236}">
              <a16:creationId xmlns:a16="http://schemas.microsoft.com/office/drawing/2014/main" id="{15CF5AFE-4FCD-456C-AD92-F62630B707D6}"/>
            </a:ext>
          </a:extLst>
        </xdr:cNvPr>
        <xdr:cNvCxnSpPr/>
      </xdr:nvCxnSpPr>
      <xdr:spPr>
        <a:xfrm>
          <a:off x="6858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8" name="テキスト ボックス 277">
          <a:extLst>
            <a:ext uri="{FF2B5EF4-FFF2-40B4-BE49-F238E27FC236}">
              <a16:creationId xmlns:a16="http://schemas.microsoft.com/office/drawing/2014/main" id="{FC1BCD48-9E02-4959-8E7B-0F38DD248BDF}"/>
            </a:ext>
          </a:extLst>
        </xdr:cNvPr>
        <xdr:cNvSpPr txBox="1"/>
      </xdr:nvSpPr>
      <xdr:spPr>
        <a:xfrm>
          <a:off x="339891" y="12541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a:extLst>
            <a:ext uri="{FF2B5EF4-FFF2-40B4-BE49-F238E27FC236}">
              <a16:creationId xmlns:a16="http://schemas.microsoft.com/office/drawing/2014/main" id="{53BA8DCF-2E98-4A89-906B-785CCB751B7E}"/>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0" name="テキスト ボックス 279">
          <a:extLst>
            <a:ext uri="{FF2B5EF4-FFF2-40B4-BE49-F238E27FC236}">
              <a16:creationId xmlns:a16="http://schemas.microsoft.com/office/drawing/2014/main" id="{9B291F03-12DC-4E69-BD10-B047287A9B4E}"/>
            </a:ext>
          </a:extLst>
        </xdr:cNvPr>
        <xdr:cNvSpPr txBox="1"/>
      </xdr:nvSpPr>
      <xdr:spPr>
        <a:xfrm>
          <a:off x="339891"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1" name="【福祉施設】&#10;有形固定資産減価償却率グラフ枠">
          <a:extLst>
            <a:ext uri="{FF2B5EF4-FFF2-40B4-BE49-F238E27FC236}">
              <a16:creationId xmlns:a16="http://schemas.microsoft.com/office/drawing/2014/main" id="{12420FBC-09BC-4C5B-B5A4-66676C829813}"/>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90678</xdr:rowOff>
    </xdr:from>
    <xdr:to>
      <xdr:col>24</xdr:col>
      <xdr:colOff>62865</xdr:colOff>
      <xdr:row>86</xdr:row>
      <xdr:rowOff>38100</xdr:rowOff>
    </xdr:to>
    <xdr:cxnSp macro="">
      <xdr:nvCxnSpPr>
        <xdr:cNvPr id="282" name="直線コネクタ 281">
          <a:extLst>
            <a:ext uri="{FF2B5EF4-FFF2-40B4-BE49-F238E27FC236}">
              <a16:creationId xmlns:a16="http://schemas.microsoft.com/office/drawing/2014/main" id="{F58BA613-65DF-4D39-BBD9-6C5768364868}"/>
            </a:ext>
          </a:extLst>
        </xdr:cNvPr>
        <xdr:cNvCxnSpPr/>
      </xdr:nvCxnSpPr>
      <xdr:spPr>
        <a:xfrm flipV="1">
          <a:off x="4180840" y="12565253"/>
          <a:ext cx="0" cy="1407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3" name="【福祉施設】&#10;有形固定資産減価償却率最小値テキスト">
          <a:extLst>
            <a:ext uri="{FF2B5EF4-FFF2-40B4-BE49-F238E27FC236}">
              <a16:creationId xmlns:a16="http://schemas.microsoft.com/office/drawing/2014/main" id="{FBA29777-6A03-41C8-A12B-7E57DF66603C}"/>
            </a:ext>
          </a:extLst>
        </xdr:cNvPr>
        <xdr:cNvSpPr txBox="1"/>
      </xdr:nvSpPr>
      <xdr:spPr>
        <a:xfrm>
          <a:off x="4219575" y="13980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4" name="直線コネクタ 283">
          <a:extLst>
            <a:ext uri="{FF2B5EF4-FFF2-40B4-BE49-F238E27FC236}">
              <a16:creationId xmlns:a16="http://schemas.microsoft.com/office/drawing/2014/main" id="{58DC6911-C908-400B-86D0-99A2EF1941A8}"/>
            </a:ext>
          </a:extLst>
        </xdr:cNvPr>
        <xdr:cNvCxnSpPr/>
      </xdr:nvCxnSpPr>
      <xdr:spPr>
        <a:xfrm>
          <a:off x="4105275" y="139731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37355</xdr:rowOff>
    </xdr:from>
    <xdr:ext cx="405111" cy="259045"/>
    <xdr:sp macro="" textlink="">
      <xdr:nvSpPr>
        <xdr:cNvPr id="285" name="【福祉施設】&#10;有形固定資産減価償却率最大値テキスト">
          <a:extLst>
            <a:ext uri="{FF2B5EF4-FFF2-40B4-BE49-F238E27FC236}">
              <a16:creationId xmlns:a16="http://schemas.microsoft.com/office/drawing/2014/main" id="{FC1E4C1A-5BAD-4C65-B26C-13B03628A4AA}"/>
            </a:ext>
          </a:extLst>
        </xdr:cNvPr>
        <xdr:cNvSpPr txBox="1"/>
      </xdr:nvSpPr>
      <xdr:spPr>
        <a:xfrm>
          <a:off x="4219575" y="12353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90678</xdr:rowOff>
    </xdr:from>
    <xdr:to>
      <xdr:col>24</xdr:col>
      <xdr:colOff>152400</xdr:colOff>
      <xdr:row>77</xdr:row>
      <xdr:rowOff>90678</xdr:rowOff>
    </xdr:to>
    <xdr:cxnSp macro="">
      <xdr:nvCxnSpPr>
        <xdr:cNvPr id="286" name="直線コネクタ 285">
          <a:extLst>
            <a:ext uri="{FF2B5EF4-FFF2-40B4-BE49-F238E27FC236}">
              <a16:creationId xmlns:a16="http://schemas.microsoft.com/office/drawing/2014/main" id="{4B03CE3E-CB50-405B-8EB2-5CF91275BEAA}"/>
            </a:ext>
          </a:extLst>
        </xdr:cNvPr>
        <xdr:cNvCxnSpPr/>
      </xdr:nvCxnSpPr>
      <xdr:spPr>
        <a:xfrm>
          <a:off x="4105275" y="125652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116603</xdr:rowOff>
    </xdr:from>
    <xdr:ext cx="405111" cy="259045"/>
    <xdr:sp macro="" textlink="">
      <xdr:nvSpPr>
        <xdr:cNvPr id="287" name="【福祉施設】&#10;有形固定資産減価償却率平均値テキスト">
          <a:extLst>
            <a:ext uri="{FF2B5EF4-FFF2-40B4-BE49-F238E27FC236}">
              <a16:creationId xmlns:a16="http://schemas.microsoft.com/office/drawing/2014/main" id="{A89ED687-E5A3-47FA-B258-50FBDE2581BA}"/>
            </a:ext>
          </a:extLst>
        </xdr:cNvPr>
        <xdr:cNvSpPr txBox="1"/>
      </xdr:nvSpPr>
      <xdr:spPr>
        <a:xfrm>
          <a:off x="4219575" y="130801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138176</xdr:rowOff>
    </xdr:from>
    <xdr:to>
      <xdr:col>24</xdr:col>
      <xdr:colOff>114300</xdr:colOff>
      <xdr:row>81</xdr:row>
      <xdr:rowOff>68326</xdr:rowOff>
    </xdr:to>
    <xdr:sp macro="" textlink="">
      <xdr:nvSpPr>
        <xdr:cNvPr id="288" name="フローチャート: 判断 287">
          <a:extLst>
            <a:ext uri="{FF2B5EF4-FFF2-40B4-BE49-F238E27FC236}">
              <a16:creationId xmlns:a16="http://schemas.microsoft.com/office/drawing/2014/main" id="{8B1B102C-B565-4A93-BBF4-F8E55219844A}"/>
            </a:ext>
          </a:extLst>
        </xdr:cNvPr>
        <xdr:cNvSpPr/>
      </xdr:nvSpPr>
      <xdr:spPr>
        <a:xfrm>
          <a:off x="4124325" y="13104876"/>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117602</xdr:rowOff>
    </xdr:from>
    <xdr:to>
      <xdr:col>20</xdr:col>
      <xdr:colOff>38100</xdr:colOff>
      <xdr:row>81</xdr:row>
      <xdr:rowOff>47752</xdr:rowOff>
    </xdr:to>
    <xdr:sp macro="" textlink="">
      <xdr:nvSpPr>
        <xdr:cNvPr id="289" name="フローチャート: 判断 288">
          <a:extLst>
            <a:ext uri="{FF2B5EF4-FFF2-40B4-BE49-F238E27FC236}">
              <a16:creationId xmlns:a16="http://schemas.microsoft.com/office/drawing/2014/main" id="{0C091A1B-1C1D-4DE9-883A-512B87485ABD}"/>
            </a:ext>
          </a:extLst>
        </xdr:cNvPr>
        <xdr:cNvSpPr/>
      </xdr:nvSpPr>
      <xdr:spPr>
        <a:xfrm>
          <a:off x="3381375" y="1308430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85598</xdr:rowOff>
    </xdr:from>
    <xdr:to>
      <xdr:col>15</xdr:col>
      <xdr:colOff>101600</xdr:colOff>
      <xdr:row>81</xdr:row>
      <xdr:rowOff>15748</xdr:rowOff>
    </xdr:to>
    <xdr:sp macro="" textlink="">
      <xdr:nvSpPr>
        <xdr:cNvPr id="290" name="フローチャート: 判断 289">
          <a:extLst>
            <a:ext uri="{FF2B5EF4-FFF2-40B4-BE49-F238E27FC236}">
              <a16:creationId xmlns:a16="http://schemas.microsoft.com/office/drawing/2014/main" id="{655185B8-D38A-4B45-9C4B-FDDFBB8EF845}"/>
            </a:ext>
          </a:extLst>
        </xdr:cNvPr>
        <xdr:cNvSpPr/>
      </xdr:nvSpPr>
      <xdr:spPr>
        <a:xfrm>
          <a:off x="2571750" y="1305229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51308</xdr:rowOff>
    </xdr:from>
    <xdr:to>
      <xdr:col>10</xdr:col>
      <xdr:colOff>165100</xdr:colOff>
      <xdr:row>80</xdr:row>
      <xdr:rowOff>152908</xdr:rowOff>
    </xdr:to>
    <xdr:sp macro="" textlink="">
      <xdr:nvSpPr>
        <xdr:cNvPr id="291" name="フローチャート: 判断 290">
          <a:extLst>
            <a:ext uri="{FF2B5EF4-FFF2-40B4-BE49-F238E27FC236}">
              <a16:creationId xmlns:a16="http://schemas.microsoft.com/office/drawing/2014/main" id="{C44E78C7-528F-404A-BC3C-5FA011BDEFB1}"/>
            </a:ext>
          </a:extLst>
        </xdr:cNvPr>
        <xdr:cNvSpPr/>
      </xdr:nvSpPr>
      <xdr:spPr>
        <a:xfrm>
          <a:off x="1781175" y="1301165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163322</xdr:rowOff>
    </xdr:from>
    <xdr:to>
      <xdr:col>6</xdr:col>
      <xdr:colOff>38100</xdr:colOff>
      <xdr:row>80</xdr:row>
      <xdr:rowOff>93472</xdr:rowOff>
    </xdr:to>
    <xdr:sp macro="" textlink="">
      <xdr:nvSpPr>
        <xdr:cNvPr id="292" name="フローチャート: 判断 291">
          <a:extLst>
            <a:ext uri="{FF2B5EF4-FFF2-40B4-BE49-F238E27FC236}">
              <a16:creationId xmlns:a16="http://schemas.microsoft.com/office/drawing/2014/main" id="{8884C607-5049-457E-B805-A0D9D89EF0BF}"/>
            </a:ext>
          </a:extLst>
        </xdr:cNvPr>
        <xdr:cNvSpPr/>
      </xdr:nvSpPr>
      <xdr:spPr>
        <a:xfrm>
          <a:off x="981075" y="1296174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49074B8A-462A-4223-A024-C9FC856FF41F}"/>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7A6BD520-7E62-4EA3-8877-DE71FE6EE843}"/>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1CC947B9-B0F6-4187-AB03-824C8D0A175F}"/>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67EAD904-857F-443B-BA35-DD0E6D9AFB0E}"/>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26461F4F-0EC9-4E2C-9EAB-1851422DD8E7}"/>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126746</xdr:rowOff>
    </xdr:from>
    <xdr:to>
      <xdr:col>24</xdr:col>
      <xdr:colOff>114300</xdr:colOff>
      <xdr:row>78</xdr:row>
      <xdr:rowOff>56896</xdr:rowOff>
    </xdr:to>
    <xdr:sp macro="" textlink="">
      <xdr:nvSpPr>
        <xdr:cNvPr id="298" name="楕円 297">
          <a:extLst>
            <a:ext uri="{FF2B5EF4-FFF2-40B4-BE49-F238E27FC236}">
              <a16:creationId xmlns:a16="http://schemas.microsoft.com/office/drawing/2014/main" id="{5E56827E-73A1-45CF-9741-F6422E37392A}"/>
            </a:ext>
          </a:extLst>
        </xdr:cNvPr>
        <xdr:cNvSpPr/>
      </xdr:nvSpPr>
      <xdr:spPr>
        <a:xfrm>
          <a:off x="4124325" y="1260132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77</xdr:row>
      <xdr:rowOff>41673</xdr:rowOff>
    </xdr:from>
    <xdr:ext cx="405111" cy="259045"/>
    <xdr:sp macro="" textlink="">
      <xdr:nvSpPr>
        <xdr:cNvPr id="299" name="【福祉施設】&#10;有形固定資産減価償却率該当値テキスト">
          <a:extLst>
            <a:ext uri="{FF2B5EF4-FFF2-40B4-BE49-F238E27FC236}">
              <a16:creationId xmlns:a16="http://schemas.microsoft.com/office/drawing/2014/main" id="{1178B5A3-6E10-4B39-9DAE-7F936AB348A0}"/>
            </a:ext>
          </a:extLst>
        </xdr:cNvPr>
        <xdr:cNvSpPr txBox="1"/>
      </xdr:nvSpPr>
      <xdr:spPr>
        <a:xfrm>
          <a:off x="4219575" y="12522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131318</xdr:rowOff>
    </xdr:from>
    <xdr:to>
      <xdr:col>20</xdr:col>
      <xdr:colOff>38100</xdr:colOff>
      <xdr:row>85</xdr:row>
      <xdr:rowOff>61468</xdr:rowOff>
    </xdr:to>
    <xdr:sp macro="" textlink="">
      <xdr:nvSpPr>
        <xdr:cNvPr id="300" name="楕円 299">
          <a:extLst>
            <a:ext uri="{FF2B5EF4-FFF2-40B4-BE49-F238E27FC236}">
              <a16:creationId xmlns:a16="http://schemas.microsoft.com/office/drawing/2014/main" id="{08B2D660-A6B5-4F48-BE61-D46D83303BA9}"/>
            </a:ext>
          </a:extLst>
        </xdr:cNvPr>
        <xdr:cNvSpPr/>
      </xdr:nvSpPr>
      <xdr:spPr>
        <a:xfrm>
          <a:off x="3381375" y="1374254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6096</xdr:rowOff>
    </xdr:from>
    <xdr:to>
      <xdr:col>24</xdr:col>
      <xdr:colOff>63500</xdr:colOff>
      <xdr:row>85</xdr:row>
      <xdr:rowOff>10668</xdr:rowOff>
    </xdr:to>
    <xdr:cxnSp macro="">
      <xdr:nvCxnSpPr>
        <xdr:cNvPr id="301" name="直線コネクタ 300">
          <a:extLst>
            <a:ext uri="{FF2B5EF4-FFF2-40B4-BE49-F238E27FC236}">
              <a16:creationId xmlns:a16="http://schemas.microsoft.com/office/drawing/2014/main" id="{C9ABE905-1F81-4C80-A484-77EB49F95297}"/>
            </a:ext>
          </a:extLst>
        </xdr:cNvPr>
        <xdr:cNvCxnSpPr/>
      </xdr:nvCxnSpPr>
      <xdr:spPr>
        <a:xfrm flipV="1">
          <a:off x="3429000" y="12648946"/>
          <a:ext cx="752475" cy="1131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106172</xdr:rowOff>
    </xdr:from>
    <xdr:to>
      <xdr:col>15</xdr:col>
      <xdr:colOff>101600</xdr:colOff>
      <xdr:row>85</xdr:row>
      <xdr:rowOff>36322</xdr:rowOff>
    </xdr:to>
    <xdr:sp macro="" textlink="">
      <xdr:nvSpPr>
        <xdr:cNvPr id="302" name="楕円 301">
          <a:extLst>
            <a:ext uri="{FF2B5EF4-FFF2-40B4-BE49-F238E27FC236}">
              <a16:creationId xmlns:a16="http://schemas.microsoft.com/office/drawing/2014/main" id="{5BCD4674-E708-4F00-BDC2-4973C0FBCCAC}"/>
            </a:ext>
          </a:extLst>
        </xdr:cNvPr>
        <xdr:cNvSpPr/>
      </xdr:nvSpPr>
      <xdr:spPr>
        <a:xfrm>
          <a:off x="2571750" y="1371422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156972</xdr:rowOff>
    </xdr:from>
    <xdr:to>
      <xdr:col>19</xdr:col>
      <xdr:colOff>177800</xdr:colOff>
      <xdr:row>85</xdr:row>
      <xdr:rowOff>10668</xdr:rowOff>
    </xdr:to>
    <xdr:cxnSp macro="">
      <xdr:nvCxnSpPr>
        <xdr:cNvPr id="303" name="直線コネクタ 302">
          <a:extLst>
            <a:ext uri="{FF2B5EF4-FFF2-40B4-BE49-F238E27FC236}">
              <a16:creationId xmlns:a16="http://schemas.microsoft.com/office/drawing/2014/main" id="{D5B4ADDD-F2C4-4E50-9D9A-63280596CDC4}"/>
            </a:ext>
          </a:extLst>
        </xdr:cNvPr>
        <xdr:cNvCxnSpPr/>
      </xdr:nvCxnSpPr>
      <xdr:spPr>
        <a:xfrm>
          <a:off x="2619375" y="13771372"/>
          <a:ext cx="809625" cy="9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81026</xdr:rowOff>
    </xdr:from>
    <xdr:to>
      <xdr:col>10</xdr:col>
      <xdr:colOff>165100</xdr:colOff>
      <xdr:row>85</xdr:row>
      <xdr:rowOff>11176</xdr:rowOff>
    </xdr:to>
    <xdr:sp macro="" textlink="">
      <xdr:nvSpPr>
        <xdr:cNvPr id="304" name="楕円 303">
          <a:extLst>
            <a:ext uri="{FF2B5EF4-FFF2-40B4-BE49-F238E27FC236}">
              <a16:creationId xmlns:a16="http://schemas.microsoft.com/office/drawing/2014/main" id="{74D29C6C-5308-4262-823C-CECF5AC18C48}"/>
            </a:ext>
          </a:extLst>
        </xdr:cNvPr>
        <xdr:cNvSpPr/>
      </xdr:nvSpPr>
      <xdr:spPr>
        <a:xfrm>
          <a:off x="1781175" y="13695426"/>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131826</xdr:rowOff>
    </xdr:from>
    <xdr:to>
      <xdr:col>15</xdr:col>
      <xdr:colOff>50800</xdr:colOff>
      <xdr:row>84</xdr:row>
      <xdr:rowOff>156972</xdr:rowOff>
    </xdr:to>
    <xdr:cxnSp macro="">
      <xdr:nvCxnSpPr>
        <xdr:cNvPr id="305" name="直線コネクタ 304">
          <a:extLst>
            <a:ext uri="{FF2B5EF4-FFF2-40B4-BE49-F238E27FC236}">
              <a16:creationId xmlns:a16="http://schemas.microsoft.com/office/drawing/2014/main" id="{87FFE292-F1E8-4B39-99C6-40AFD75F0DE3}"/>
            </a:ext>
          </a:extLst>
        </xdr:cNvPr>
        <xdr:cNvCxnSpPr/>
      </xdr:nvCxnSpPr>
      <xdr:spPr>
        <a:xfrm>
          <a:off x="1828800" y="13743051"/>
          <a:ext cx="790575" cy="28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55880</xdr:rowOff>
    </xdr:from>
    <xdr:to>
      <xdr:col>6</xdr:col>
      <xdr:colOff>38100</xdr:colOff>
      <xdr:row>84</xdr:row>
      <xdr:rowOff>157480</xdr:rowOff>
    </xdr:to>
    <xdr:sp macro="" textlink="">
      <xdr:nvSpPr>
        <xdr:cNvPr id="306" name="楕円 305">
          <a:extLst>
            <a:ext uri="{FF2B5EF4-FFF2-40B4-BE49-F238E27FC236}">
              <a16:creationId xmlns:a16="http://schemas.microsoft.com/office/drawing/2014/main" id="{D55DC54F-E6F2-4C83-A941-B9BF85F2C1E1}"/>
            </a:ext>
          </a:extLst>
        </xdr:cNvPr>
        <xdr:cNvSpPr/>
      </xdr:nvSpPr>
      <xdr:spPr>
        <a:xfrm>
          <a:off x="981075" y="1366710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106680</xdr:rowOff>
    </xdr:from>
    <xdr:to>
      <xdr:col>10</xdr:col>
      <xdr:colOff>114300</xdr:colOff>
      <xdr:row>84</xdr:row>
      <xdr:rowOff>131826</xdr:rowOff>
    </xdr:to>
    <xdr:cxnSp macro="">
      <xdr:nvCxnSpPr>
        <xdr:cNvPr id="307" name="直線コネクタ 306">
          <a:extLst>
            <a:ext uri="{FF2B5EF4-FFF2-40B4-BE49-F238E27FC236}">
              <a16:creationId xmlns:a16="http://schemas.microsoft.com/office/drawing/2014/main" id="{029A91A7-96C6-4A21-816D-34DDF2A98DC9}"/>
            </a:ext>
          </a:extLst>
        </xdr:cNvPr>
        <xdr:cNvCxnSpPr/>
      </xdr:nvCxnSpPr>
      <xdr:spPr>
        <a:xfrm>
          <a:off x="1028700" y="13714730"/>
          <a:ext cx="800100" cy="28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64279</xdr:rowOff>
    </xdr:from>
    <xdr:ext cx="405111" cy="259045"/>
    <xdr:sp macro="" textlink="">
      <xdr:nvSpPr>
        <xdr:cNvPr id="308" name="n_1aveValue【福祉施設】&#10;有形固定資産減価償却率">
          <a:extLst>
            <a:ext uri="{FF2B5EF4-FFF2-40B4-BE49-F238E27FC236}">
              <a16:creationId xmlns:a16="http://schemas.microsoft.com/office/drawing/2014/main" id="{9D7C8F11-4F03-4BFA-ADE7-E962842DD0C5}"/>
            </a:ext>
          </a:extLst>
        </xdr:cNvPr>
        <xdr:cNvSpPr txBox="1"/>
      </xdr:nvSpPr>
      <xdr:spPr>
        <a:xfrm>
          <a:off x="3239144" y="12869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32275</xdr:rowOff>
    </xdr:from>
    <xdr:ext cx="405111" cy="259045"/>
    <xdr:sp macro="" textlink="">
      <xdr:nvSpPr>
        <xdr:cNvPr id="309" name="n_2aveValue【福祉施設】&#10;有形固定資産減価償却率">
          <a:extLst>
            <a:ext uri="{FF2B5EF4-FFF2-40B4-BE49-F238E27FC236}">
              <a16:creationId xmlns:a16="http://schemas.microsoft.com/office/drawing/2014/main" id="{CA3C3B1F-E398-4EB9-9D69-1D8640DA79E8}"/>
            </a:ext>
          </a:extLst>
        </xdr:cNvPr>
        <xdr:cNvSpPr txBox="1"/>
      </xdr:nvSpPr>
      <xdr:spPr>
        <a:xfrm>
          <a:off x="2439044" y="12830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169435</xdr:rowOff>
    </xdr:from>
    <xdr:ext cx="405111" cy="259045"/>
    <xdr:sp macro="" textlink="">
      <xdr:nvSpPr>
        <xdr:cNvPr id="310" name="n_3aveValue【福祉施設】&#10;有形固定資産減価償却率">
          <a:extLst>
            <a:ext uri="{FF2B5EF4-FFF2-40B4-BE49-F238E27FC236}">
              <a16:creationId xmlns:a16="http://schemas.microsoft.com/office/drawing/2014/main" id="{1D0AF735-2D8F-4AA8-A7DA-1AEF8C670CF4}"/>
            </a:ext>
          </a:extLst>
        </xdr:cNvPr>
        <xdr:cNvSpPr txBox="1"/>
      </xdr:nvSpPr>
      <xdr:spPr>
        <a:xfrm>
          <a:off x="1648469" y="12799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109999</xdr:rowOff>
    </xdr:from>
    <xdr:ext cx="405111" cy="259045"/>
    <xdr:sp macro="" textlink="">
      <xdr:nvSpPr>
        <xdr:cNvPr id="311" name="n_4aveValue【福祉施設】&#10;有形固定資産減価償却率">
          <a:extLst>
            <a:ext uri="{FF2B5EF4-FFF2-40B4-BE49-F238E27FC236}">
              <a16:creationId xmlns:a16="http://schemas.microsoft.com/office/drawing/2014/main" id="{DCDF62F2-4A7A-4DC6-AC54-272C620458EF}"/>
            </a:ext>
          </a:extLst>
        </xdr:cNvPr>
        <xdr:cNvSpPr txBox="1"/>
      </xdr:nvSpPr>
      <xdr:spPr>
        <a:xfrm>
          <a:off x="848369" y="12746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52595</xdr:rowOff>
    </xdr:from>
    <xdr:ext cx="405111" cy="259045"/>
    <xdr:sp macro="" textlink="">
      <xdr:nvSpPr>
        <xdr:cNvPr id="312" name="n_1mainValue【福祉施設】&#10;有形固定資産減価償却率">
          <a:extLst>
            <a:ext uri="{FF2B5EF4-FFF2-40B4-BE49-F238E27FC236}">
              <a16:creationId xmlns:a16="http://schemas.microsoft.com/office/drawing/2014/main" id="{0464764C-60AA-4CFA-B7A3-240CC6BAF061}"/>
            </a:ext>
          </a:extLst>
        </xdr:cNvPr>
        <xdr:cNvSpPr txBox="1"/>
      </xdr:nvSpPr>
      <xdr:spPr>
        <a:xfrm>
          <a:off x="3239144" y="13822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27449</xdr:rowOff>
    </xdr:from>
    <xdr:ext cx="405111" cy="259045"/>
    <xdr:sp macro="" textlink="">
      <xdr:nvSpPr>
        <xdr:cNvPr id="313" name="n_2mainValue【福祉施設】&#10;有形固定資産減価償却率">
          <a:extLst>
            <a:ext uri="{FF2B5EF4-FFF2-40B4-BE49-F238E27FC236}">
              <a16:creationId xmlns:a16="http://schemas.microsoft.com/office/drawing/2014/main" id="{FA7C573D-EB25-43A6-B091-429545A63539}"/>
            </a:ext>
          </a:extLst>
        </xdr:cNvPr>
        <xdr:cNvSpPr txBox="1"/>
      </xdr:nvSpPr>
      <xdr:spPr>
        <a:xfrm>
          <a:off x="2439044" y="13803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2303</xdr:rowOff>
    </xdr:from>
    <xdr:ext cx="405111" cy="259045"/>
    <xdr:sp macro="" textlink="">
      <xdr:nvSpPr>
        <xdr:cNvPr id="314" name="n_3mainValue【福祉施設】&#10;有形固定資産減価償却率">
          <a:extLst>
            <a:ext uri="{FF2B5EF4-FFF2-40B4-BE49-F238E27FC236}">
              <a16:creationId xmlns:a16="http://schemas.microsoft.com/office/drawing/2014/main" id="{0B013A13-566B-4C97-A92D-B812F55A578B}"/>
            </a:ext>
          </a:extLst>
        </xdr:cNvPr>
        <xdr:cNvSpPr txBox="1"/>
      </xdr:nvSpPr>
      <xdr:spPr>
        <a:xfrm>
          <a:off x="1648469" y="13775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148607</xdr:rowOff>
    </xdr:from>
    <xdr:ext cx="405111" cy="259045"/>
    <xdr:sp macro="" textlink="">
      <xdr:nvSpPr>
        <xdr:cNvPr id="315" name="n_4mainValue【福祉施設】&#10;有形固定資産減価償却率">
          <a:extLst>
            <a:ext uri="{FF2B5EF4-FFF2-40B4-BE49-F238E27FC236}">
              <a16:creationId xmlns:a16="http://schemas.microsoft.com/office/drawing/2014/main" id="{B7410FF7-CA2F-4D89-B264-0112F68DF4D1}"/>
            </a:ext>
          </a:extLst>
        </xdr:cNvPr>
        <xdr:cNvSpPr txBox="1"/>
      </xdr:nvSpPr>
      <xdr:spPr>
        <a:xfrm>
          <a:off x="848369" y="1375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6" name="正方形/長方形 315">
          <a:extLst>
            <a:ext uri="{FF2B5EF4-FFF2-40B4-BE49-F238E27FC236}">
              <a16:creationId xmlns:a16="http://schemas.microsoft.com/office/drawing/2014/main" id="{8BD88FE2-C1B2-441D-B52A-ABD29C2BC1FC}"/>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7" name="正方形/長方形 316">
          <a:extLst>
            <a:ext uri="{FF2B5EF4-FFF2-40B4-BE49-F238E27FC236}">
              <a16:creationId xmlns:a16="http://schemas.microsoft.com/office/drawing/2014/main" id="{45518E60-3111-4DE3-A91B-9E78D0E92599}"/>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8" name="正方形/長方形 317">
          <a:extLst>
            <a:ext uri="{FF2B5EF4-FFF2-40B4-BE49-F238E27FC236}">
              <a16:creationId xmlns:a16="http://schemas.microsoft.com/office/drawing/2014/main" id="{06D53B5C-AB86-4099-86B4-34F48C9B77E8}"/>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9" name="正方形/長方形 318">
          <a:extLst>
            <a:ext uri="{FF2B5EF4-FFF2-40B4-BE49-F238E27FC236}">
              <a16:creationId xmlns:a16="http://schemas.microsoft.com/office/drawing/2014/main" id="{EC150F06-A029-46F5-BE69-B867E5F4A058}"/>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0" name="正方形/長方形 319">
          <a:extLst>
            <a:ext uri="{FF2B5EF4-FFF2-40B4-BE49-F238E27FC236}">
              <a16:creationId xmlns:a16="http://schemas.microsoft.com/office/drawing/2014/main" id="{6DFC8238-CF6A-47A4-8604-A9663204F2FD}"/>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1" name="正方形/長方形 320">
          <a:extLst>
            <a:ext uri="{FF2B5EF4-FFF2-40B4-BE49-F238E27FC236}">
              <a16:creationId xmlns:a16="http://schemas.microsoft.com/office/drawing/2014/main" id="{B24A2F34-1AC2-42DC-B63F-4FEF31B0A218}"/>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2" name="正方形/長方形 321">
          <a:extLst>
            <a:ext uri="{FF2B5EF4-FFF2-40B4-BE49-F238E27FC236}">
              <a16:creationId xmlns:a16="http://schemas.microsoft.com/office/drawing/2014/main" id="{F7386F34-A6D5-4EB8-AB80-E669E994D85C}"/>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3" name="正方形/長方形 322">
          <a:extLst>
            <a:ext uri="{FF2B5EF4-FFF2-40B4-BE49-F238E27FC236}">
              <a16:creationId xmlns:a16="http://schemas.microsoft.com/office/drawing/2014/main" id="{D0267306-DBEC-4DAF-976E-A930BAC56663}"/>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4" name="テキスト ボックス 323">
          <a:extLst>
            <a:ext uri="{FF2B5EF4-FFF2-40B4-BE49-F238E27FC236}">
              <a16:creationId xmlns:a16="http://schemas.microsoft.com/office/drawing/2014/main" id="{8CC7878A-A55F-4226-AC57-74CE9FE43407}"/>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5" name="直線コネクタ 324">
          <a:extLst>
            <a:ext uri="{FF2B5EF4-FFF2-40B4-BE49-F238E27FC236}">
              <a16:creationId xmlns:a16="http://schemas.microsoft.com/office/drawing/2014/main" id="{0AB54913-FC5F-4B1C-B5D4-A65038439F6A}"/>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6" name="直線コネクタ 325">
          <a:extLst>
            <a:ext uri="{FF2B5EF4-FFF2-40B4-BE49-F238E27FC236}">
              <a16:creationId xmlns:a16="http://schemas.microsoft.com/office/drawing/2014/main" id="{80BC5B3A-DDFC-4F9E-A863-4160345B2C50}"/>
            </a:ext>
          </a:extLst>
        </xdr:cNvPr>
        <xdr:cNvCxnSpPr/>
      </xdr:nvCxnSpPr>
      <xdr:spPr>
        <a:xfrm>
          <a:off x="5953125" y="140493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7" name="テキスト ボックス 326">
          <a:extLst>
            <a:ext uri="{FF2B5EF4-FFF2-40B4-BE49-F238E27FC236}">
              <a16:creationId xmlns:a16="http://schemas.microsoft.com/office/drawing/2014/main" id="{184481FF-DB0A-4458-93D5-5C9A0A3C225A}"/>
            </a:ext>
          </a:extLst>
        </xdr:cNvPr>
        <xdr:cNvSpPr txBox="1"/>
      </xdr:nvSpPr>
      <xdr:spPr>
        <a:xfrm>
          <a:off x="5527221"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28" name="直線コネクタ 327">
          <a:extLst>
            <a:ext uri="{FF2B5EF4-FFF2-40B4-BE49-F238E27FC236}">
              <a16:creationId xmlns:a16="http://schemas.microsoft.com/office/drawing/2014/main" id="{EFB6496C-E562-4C40-BF4C-6E2F67297D4B}"/>
            </a:ext>
          </a:extLst>
        </xdr:cNvPr>
        <xdr:cNvCxnSpPr/>
      </xdr:nvCxnSpPr>
      <xdr:spPr>
        <a:xfrm>
          <a:off x="5953125" y="13687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29" name="テキスト ボックス 328">
          <a:extLst>
            <a:ext uri="{FF2B5EF4-FFF2-40B4-BE49-F238E27FC236}">
              <a16:creationId xmlns:a16="http://schemas.microsoft.com/office/drawing/2014/main" id="{62396143-2754-43D9-BB04-093A17E1DE66}"/>
            </a:ext>
          </a:extLst>
        </xdr:cNvPr>
        <xdr:cNvSpPr txBox="1"/>
      </xdr:nvSpPr>
      <xdr:spPr>
        <a:xfrm>
          <a:off x="5527221"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0" name="直線コネクタ 329">
          <a:extLst>
            <a:ext uri="{FF2B5EF4-FFF2-40B4-BE49-F238E27FC236}">
              <a16:creationId xmlns:a16="http://schemas.microsoft.com/office/drawing/2014/main" id="{0ADC99F2-8FBF-47F1-9013-3F5CF1943BC2}"/>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1" name="テキスト ボックス 330">
          <a:extLst>
            <a:ext uri="{FF2B5EF4-FFF2-40B4-BE49-F238E27FC236}">
              <a16:creationId xmlns:a16="http://schemas.microsoft.com/office/drawing/2014/main" id="{F4FEDCB3-39A3-4807-8F48-4B1D59128BC5}"/>
            </a:ext>
          </a:extLst>
        </xdr:cNvPr>
        <xdr:cNvSpPr txBox="1"/>
      </xdr:nvSpPr>
      <xdr:spPr>
        <a:xfrm>
          <a:off x="5527221"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2" name="直線コネクタ 331">
          <a:extLst>
            <a:ext uri="{FF2B5EF4-FFF2-40B4-BE49-F238E27FC236}">
              <a16:creationId xmlns:a16="http://schemas.microsoft.com/office/drawing/2014/main" id="{C366EE2C-DAAD-482D-B2F0-6705523C7540}"/>
            </a:ext>
          </a:extLst>
        </xdr:cNvPr>
        <xdr:cNvCxnSpPr/>
      </xdr:nvCxnSpPr>
      <xdr:spPr>
        <a:xfrm>
          <a:off x="5953125" y="12963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3" name="テキスト ボックス 332">
          <a:extLst>
            <a:ext uri="{FF2B5EF4-FFF2-40B4-BE49-F238E27FC236}">
              <a16:creationId xmlns:a16="http://schemas.microsoft.com/office/drawing/2014/main" id="{C7A10937-75DB-4908-B31B-CE97B54CEB21}"/>
            </a:ext>
          </a:extLst>
        </xdr:cNvPr>
        <xdr:cNvSpPr txBox="1"/>
      </xdr:nvSpPr>
      <xdr:spPr>
        <a:xfrm>
          <a:off x="5527221"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4" name="直線コネクタ 333">
          <a:extLst>
            <a:ext uri="{FF2B5EF4-FFF2-40B4-BE49-F238E27FC236}">
              <a16:creationId xmlns:a16="http://schemas.microsoft.com/office/drawing/2014/main" id="{C8DFB7E4-B8C5-4FDD-A52E-C628BD7FD5B4}"/>
            </a:ext>
          </a:extLst>
        </xdr:cNvPr>
        <xdr:cNvCxnSpPr/>
      </xdr:nvCxnSpPr>
      <xdr:spPr>
        <a:xfrm>
          <a:off x="5953125" y="12611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5" name="テキスト ボックス 334">
          <a:extLst>
            <a:ext uri="{FF2B5EF4-FFF2-40B4-BE49-F238E27FC236}">
              <a16:creationId xmlns:a16="http://schemas.microsoft.com/office/drawing/2014/main" id="{5FF2E9C5-A8F2-44E8-B2DE-D0F2474F4C09}"/>
            </a:ext>
          </a:extLst>
        </xdr:cNvPr>
        <xdr:cNvSpPr txBox="1"/>
      </xdr:nvSpPr>
      <xdr:spPr>
        <a:xfrm>
          <a:off x="5527221"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6" name="直線コネクタ 335">
          <a:extLst>
            <a:ext uri="{FF2B5EF4-FFF2-40B4-BE49-F238E27FC236}">
              <a16:creationId xmlns:a16="http://schemas.microsoft.com/office/drawing/2014/main" id="{D46ED91D-7409-4D1F-9864-30E104672AD7}"/>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7" name="テキスト ボックス 336">
          <a:extLst>
            <a:ext uri="{FF2B5EF4-FFF2-40B4-BE49-F238E27FC236}">
              <a16:creationId xmlns:a16="http://schemas.microsoft.com/office/drawing/2014/main" id="{CCED5BB5-6A37-4510-B5B3-0246679AAD71}"/>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8" name="【福祉施設】&#10;一人当たり面積グラフ枠">
          <a:extLst>
            <a:ext uri="{FF2B5EF4-FFF2-40B4-BE49-F238E27FC236}">
              <a16:creationId xmlns:a16="http://schemas.microsoft.com/office/drawing/2014/main" id="{DEE55D1D-3C1B-4D06-8941-56AE78711282}"/>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26670</xdr:rowOff>
    </xdr:from>
    <xdr:to>
      <xdr:col>54</xdr:col>
      <xdr:colOff>189865</xdr:colOff>
      <xdr:row>86</xdr:row>
      <xdr:rowOff>102870</xdr:rowOff>
    </xdr:to>
    <xdr:cxnSp macro="">
      <xdr:nvCxnSpPr>
        <xdr:cNvPr id="339" name="直線コネクタ 338">
          <a:extLst>
            <a:ext uri="{FF2B5EF4-FFF2-40B4-BE49-F238E27FC236}">
              <a16:creationId xmlns:a16="http://schemas.microsoft.com/office/drawing/2014/main" id="{61525812-CEA8-4DC1-9B63-2D058CBD86B1}"/>
            </a:ext>
          </a:extLst>
        </xdr:cNvPr>
        <xdr:cNvCxnSpPr/>
      </xdr:nvCxnSpPr>
      <xdr:spPr>
        <a:xfrm flipV="1">
          <a:off x="9429115" y="12831445"/>
          <a:ext cx="0" cy="1209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0" name="【福祉施設】&#10;一人当たり面積最小値テキスト">
          <a:extLst>
            <a:ext uri="{FF2B5EF4-FFF2-40B4-BE49-F238E27FC236}">
              <a16:creationId xmlns:a16="http://schemas.microsoft.com/office/drawing/2014/main" id="{74EAA0F5-DFB8-4FD0-96F5-017A339529E9}"/>
            </a:ext>
          </a:extLst>
        </xdr:cNvPr>
        <xdr:cNvSpPr txBox="1"/>
      </xdr:nvSpPr>
      <xdr:spPr>
        <a:xfrm>
          <a:off x="9467850" y="1403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1" name="直線コネクタ 340">
          <a:extLst>
            <a:ext uri="{FF2B5EF4-FFF2-40B4-BE49-F238E27FC236}">
              <a16:creationId xmlns:a16="http://schemas.microsoft.com/office/drawing/2014/main" id="{40CDCB32-330E-433A-B982-057ED96D0305}"/>
            </a:ext>
          </a:extLst>
        </xdr:cNvPr>
        <xdr:cNvCxnSpPr/>
      </xdr:nvCxnSpPr>
      <xdr:spPr>
        <a:xfrm>
          <a:off x="9363075" y="1404112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144797</xdr:rowOff>
    </xdr:from>
    <xdr:ext cx="469744" cy="259045"/>
    <xdr:sp macro="" textlink="">
      <xdr:nvSpPr>
        <xdr:cNvPr id="342" name="【福祉施設】&#10;一人当たり面積最大値テキスト">
          <a:extLst>
            <a:ext uri="{FF2B5EF4-FFF2-40B4-BE49-F238E27FC236}">
              <a16:creationId xmlns:a16="http://schemas.microsoft.com/office/drawing/2014/main" id="{02769C87-3BAE-4A14-B2D9-FF0C312CCBA3}"/>
            </a:ext>
          </a:extLst>
        </xdr:cNvPr>
        <xdr:cNvSpPr txBox="1"/>
      </xdr:nvSpPr>
      <xdr:spPr>
        <a:xfrm>
          <a:off x="9467850" y="12619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26670</xdr:rowOff>
    </xdr:from>
    <xdr:to>
      <xdr:col>55</xdr:col>
      <xdr:colOff>88900</xdr:colOff>
      <xdr:row>79</xdr:row>
      <xdr:rowOff>26670</xdr:rowOff>
    </xdr:to>
    <xdr:cxnSp macro="">
      <xdr:nvCxnSpPr>
        <xdr:cNvPr id="343" name="直線コネクタ 342">
          <a:extLst>
            <a:ext uri="{FF2B5EF4-FFF2-40B4-BE49-F238E27FC236}">
              <a16:creationId xmlns:a16="http://schemas.microsoft.com/office/drawing/2014/main" id="{B4C54D1A-E15F-4328-AA22-0DDADD030448}"/>
            </a:ext>
          </a:extLst>
        </xdr:cNvPr>
        <xdr:cNvCxnSpPr/>
      </xdr:nvCxnSpPr>
      <xdr:spPr>
        <a:xfrm>
          <a:off x="9363075" y="1283144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2557</xdr:rowOff>
    </xdr:from>
    <xdr:ext cx="469744" cy="259045"/>
    <xdr:sp macro="" textlink="">
      <xdr:nvSpPr>
        <xdr:cNvPr id="344" name="【福祉施設】&#10;一人当たり面積平均値テキスト">
          <a:extLst>
            <a:ext uri="{FF2B5EF4-FFF2-40B4-BE49-F238E27FC236}">
              <a16:creationId xmlns:a16="http://schemas.microsoft.com/office/drawing/2014/main" id="{E783AA0E-45EF-4793-A3AE-D0F86F97F5DF}"/>
            </a:ext>
          </a:extLst>
        </xdr:cNvPr>
        <xdr:cNvSpPr txBox="1"/>
      </xdr:nvSpPr>
      <xdr:spPr>
        <a:xfrm>
          <a:off x="9467850" y="134518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151130</xdr:rowOff>
    </xdr:from>
    <xdr:to>
      <xdr:col>55</xdr:col>
      <xdr:colOff>50800</xdr:colOff>
      <xdr:row>84</xdr:row>
      <xdr:rowOff>81280</xdr:rowOff>
    </xdr:to>
    <xdr:sp macro="" textlink="">
      <xdr:nvSpPr>
        <xdr:cNvPr id="345" name="フローチャート: 判断 344">
          <a:extLst>
            <a:ext uri="{FF2B5EF4-FFF2-40B4-BE49-F238E27FC236}">
              <a16:creationId xmlns:a16="http://schemas.microsoft.com/office/drawing/2014/main" id="{77AEDBDD-3CC0-4210-8C59-E19667AC5A4D}"/>
            </a:ext>
          </a:extLst>
        </xdr:cNvPr>
        <xdr:cNvSpPr/>
      </xdr:nvSpPr>
      <xdr:spPr>
        <a:xfrm>
          <a:off x="9401175" y="13600430"/>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151130</xdr:rowOff>
    </xdr:from>
    <xdr:to>
      <xdr:col>50</xdr:col>
      <xdr:colOff>165100</xdr:colOff>
      <xdr:row>84</xdr:row>
      <xdr:rowOff>81280</xdr:rowOff>
    </xdr:to>
    <xdr:sp macro="" textlink="">
      <xdr:nvSpPr>
        <xdr:cNvPr id="346" name="フローチャート: 判断 345">
          <a:extLst>
            <a:ext uri="{FF2B5EF4-FFF2-40B4-BE49-F238E27FC236}">
              <a16:creationId xmlns:a16="http://schemas.microsoft.com/office/drawing/2014/main" id="{810141E5-D8A2-48F1-A04A-1E5B48FE577A}"/>
            </a:ext>
          </a:extLst>
        </xdr:cNvPr>
        <xdr:cNvSpPr/>
      </xdr:nvSpPr>
      <xdr:spPr>
        <a:xfrm>
          <a:off x="8639175" y="136004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147320</xdr:rowOff>
    </xdr:from>
    <xdr:to>
      <xdr:col>46</xdr:col>
      <xdr:colOff>38100</xdr:colOff>
      <xdr:row>84</xdr:row>
      <xdr:rowOff>77470</xdr:rowOff>
    </xdr:to>
    <xdr:sp macro="" textlink="">
      <xdr:nvSpPr>
        <xdr:cNvPr id="347" name="フローチャート: 判断 346">
          <a:extLst>
            <a:ext uri="{FF2B5EF4-FFF2-40B4-BE49-F238E27FC236}">
              <a16:creationId xmlns:a16="http://schemas.microsoft.com/office/drawing/2014/main" id="{355FB542-B6A9-4466-88C8-2A344EEB33B7}"/>
            </a:ext>
          </a:extLst>
        </xdr:cNvPr>
        <xdr:cNvSpPr/>
      </xdr:nvSpPr>
      <xdr:spPr>
        <a:xfrm>
          <a:off x="7839075" y="1359344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135889</xdr:rowOff>
    </xdr:from>
    <xdr:to>
      <xdr:col>41</xdr:col>
      <xdr:colOff>101600</xdr:colOff>
      <xdr:row>84</xdr:row>
      <xdr:rowOff>66039</xdr:rowOff>
    </xdr:to>
    <xdr:sp macro="" textlink="">
      <xdr:nvSpPr>
        <xdr:cNvPr id="348" name="フローチャート: 判断 347">
          <a:extLst>
            <a:ext uri="{FF2B5EF4-FFF2-40B4-BE49-F238E27FC236}">
              <a16:creationId xmlns:a16="http://schemas.microsoft.com/office/drawing/2014/main" id="{DF288A5C-DCE6-4E3D-8146-413B7683AA09}"/>
            </a:ext>
          </a:extLst>
        </xdr:cNvPr>
        <xdr:cNvSpPr/>
      </xdr:nvSpPr>
      <xdr:spPr>
        <a:xfrm>
          <a:off x="7029450" y="1358518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49" name="フローチャート: 判断 348">
          <a:extLst>
            <a:ext uri="{FF2B5EF4-FFF2-40B4-BE49-F238E27FC236}">
              <a16:creationId xmlns:a16="http://schemas.microsoft.com/office/drawing/2014/main" id="{AC1805BC-BC98-410A-9C69-FE5E065BF3F4}"/>
            </a:ext>
          </a:extLst>
        </xdr:cNvPr>
        <xdr:cNvSpPr/>
      </xdr:nvSpPr>
      <xdr:spPr>
        <a:xfrm>
          <a:off x="6238875" y="1359344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8A05C71D-54DB-43D5-8423-900E267FA8D3}"/>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096CBE49-916D-4A68-951E-A7767E91A959}"/>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38B5A9CF-E975-400C-A7C0-F7BC539C9170}"/>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6C62951F-98E9-4CA2-A1E4-C78D9461FAA1}"/>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D635A236-C3C4-4066-B9CD-DEFFA573C4B8}"/>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13970</xdr:rowOff>
    </xdr:from>
    <xdr:to>
      <xdr:col>55</xdr:col>
      <xdr:colOff>50800</xdr:colOff>
      <xdr:row>85</xdr:row>
      <xdr:rowOff>115570</xdr:rowOff>
    </xdr:to>
    <xdr:sp macro="" textlink="">
      <xdr:nvSpPr>
        <xdr:cNvPr id="355" name="楕円 354">
          <a:extLst>
            <a:ext uri="{FF2B5EF4-FFF2-40B4-BE49-F238E27FC236}">
              <a16:creationId xmlns:a16="http://schemas.microsoft.com/office/drawing/2014/main" id="{1167FC46-3D4C-46A3-8BC4-205CDCB2FCF6}"/>
            </a:ext>
          </a:extLst>
        </xdr:cNvPr>
        <xdr:cNvSpPr/>
      </xdr:nvSpPr>
      <xdr:spPr>
        <a:xfrm>
          <a:off x="9401175" y="13783945"/>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163847</xdr:rowOff>
    </xdr:from>
    <xdr:ext cx="469744" cy="259045"/>
    <xdr:sp macro="" textlink="">
      <xdr:nvSpPr>
        <xdr:cNvPr id="356" name="【福祉施設】&#10;一人当たり面積該当値テキスト">
          <a:extLst>
            <a:ext uri="{FF2B5EF4-FFF2-40B4-BE49-F238E27FC236}">
              <a16:creationId xmlns:a16="http://schemas.microsoft.com/office/drawing/2014/main" id="{7F633569-9E61-4743-A1ED-85C2EA819D59}"/>
            </a:ext>
          </a:extLst>
        </xdr:cNvPr>
        <xdr:cNvSpPr txBox="1"/>
      </xdr:nvSpPr>
      <xdr:spPr>
        <a:xfrm>
          <a:off x="9467850" y="13771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63500</xdr:rowOff>
    </xdr:from>
    <xdr:to>
      <xdr:col>50</xdr:col>
      <xdr:colOff>165100</xdr:colOff>
      <xdr:row>85</xdr:row>
      <xdr:rowOff>165100</xdr:rowOff>
    </xdr:to>
    <xdr:sp macro="" textlink="">
      <xdr:nvSpPr>
        <xdr:cNvPr id="357" name="楕円 356">
          <a:extLst>
            <a:ext uri="{FF2B5EF4-FFF2-40B4-BE49-F238E27FC236}">
              <a16:creationId xmlns:a16="http://schemas.microsoft.com/office/drawing/2014/main" id="{436745B4-3BE7-45DA-AFFE-0504CE2CB41A}"/>
            </a:ext>
          </a:extLst>
        </xdr:cNvPr>
        <xdr:cNvSpPr/>
      </xdr:nvSpPr>
      <xdr:spPr>
        <a:xfrm>
          <a:off x="8639175" y="138398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64770</xdr:rowOff>
    </xdr:from>
    <xdr:to>
      <xdr:col>55</xdr:col>
      <xdr:colOff>0</xdr:colOff>
      <xdr:row>85</xdr:row>
      <xdr:rowOff>114300</xdr:rowOff>
    </xdr:to>
    <xdr:cxnSp macro="">
      <xdr:nvCxnSpPr>
        <xdr:cNvPr id="358" name="直線コネクタ 357">
          <a:extLst>
            <a:ext uri="{FF2B5EF4-FFF2-40B4-BE49-F238E27FC236}">
              <a16:creationId xmlns:a16="http://schemas.microsoft.com/office/drawing/2014/main" id="{41C3BF38-55C7-4089-9F94-1083049D3756}"/>
            </a:ext>
          </a:extLst>
        </xdr:cNvPr>
        <xdr:cNvCxnSpPr/>
      </xdr:nvCxnSpPr>
      <xdr:spPr>
        <a:xfrm flipV="1">
          <a:off x="8686800" y="13841095"/>
          <a:ext cx="742950" cy="46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67311</xdr:rowOff>
    </xdr:from>
    <xdr:to>
      <xdr:col>46</xdr:col>
      <xdr:colOff>38100</xdr:colOff>
      <xdr:row>85</xdr:row>
      <xdr:rowOff>168911</xdr:rowOff>
    </xdr:to>
    <xdr:sp macro="" textlink="">
      <xdr:nvSpPr>
        <xdr:cNvPr id="359" name="楕円 358">
          <a:extLst>
            <a:ext uri="{FF2B5EF4-FFF2-40B4-BE49-F238E27FC236}">
              <a16:creationId xmlns:a16="http://schemas.microsoft.com/office/drawing/2014/main" id="{DA688C83-D4FF-4C1D-B7E4-2F2D2836C26C}"/>
            </a:ext>
          </a:extLst>
        </xdr:cNvPr>
        <xdr:cNvSpPr/>
      </xdr:nvSpPr>
      <xdr:spPr>
        <a:xfrm>
          <a:off x="7839075" y="1383728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114300</xdr:rowOff>
    </xdr:from>
    <xdr:to>
      <xdr:col>50</xdr:col>
      <xdr:colOff>114300</xdr:colOff>
      <xdr:row>85</xdr:row>
      <xdr:rowOff>118111</xdr:rowOff>
    </xdr:to>
    <xdr:cxnSp macro="">
      <xdr:nvCxnSpPr>
        <xdr:cNvPr id="360" name="直線コネクタ 359">
          <a:extLst>
            <a:ext uri="{FF2B5EF4-FFF2-40B4-BE49-F238E27FC236}">
              <a16:creationId xmlns:a16="http://schemas.microsoft.com/office/drawing/2014/main" id="{2448BDA8-FB4D-455B-A610-D1AF43DFE627}"/>
            </a:ext>
          </a:extLst>
        </xdr:cNvPr>
        <xdr:cNvCxnSpPr/>
      </xdr:nvCxnSpPr>
      <xdr:spPr>
        <a:xfrm flipV="1">
          <a:off x="7886700" y="13887450"/>
          <a:ext cx="800100" cy="6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71120</xdr:rowOff>
    </xdr:from>
    <xdr:to>
      <xdr:col>41</xdr:col>
      <xdr:colOff>101600</xdr:colOff>
      <xdr:row>86</xdr:row>
      <xdr:rowOff>1270</xdr:rowOff>
    </xdr:to>
    <xdr:sp macro="" textlink="">
      <xdr:nvSpPr>
        <xdr:cNvPr id="361" name="楕円 360">
          <a:extLst>
            <a:ext uri="{FF2B5EF4-FFF2-40B4-BE49-F238E27FC236}">
              <a16:creationId xmlns:a16="http://schemas.microsoft.com/office/drawing/2014/main" id="{B2D4C826-0B0E-4F4F-8DB3-ED84A6CD9805}"/>
            </a:ext>
          </a:extLst>
        </xdr:cNvPr>
        <xdr:cNvSpPr/>
      </xdr:nvSpPr>
      <xdr:spPr>
        <a:xfrm>
          <a:off x="7029450" y="1384109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118111</xdr:rowOff>
    </xdr:from>
    <xdr:to>
      <xdr:col>45</xdr:col>
      <xdr:colOff>177800</xdr:colOff>
      <xdr:row>85</xdr:row>
      <xdr:rowOff>121920</xdr:rowOff>
    </xdr:to>
    <xdr:cxnSp macro="">
      <xdr:nvCxnSpPr>
        <xdr:cNvPr id="362" name="直線コネクタ 361">
          <a:extLst>
            <a:ext uri="{FF2B5EF4-FFF2-40B4-BE49-F238E27FC236}">
              <a16:creationId xmlns:a16="http://schemas.microsoft.com/office/drawing/2014/main" id="{75D9A3B8-D855-44B7-8C26-7CA355FA3957}"/>
            </a:ext>
          </a:extLst>
        </xdr:cNvPr>
        <xdr:cNvCxnSpPr/>
      </xdr:nvCxnSpPr>
      <xdr:spPr>
        <a:xfrm flipV="1">
          <a:off x="7077075" y="13894436"/>
          <a:ext cx="809625"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74930</xdr:rowOff>
    </xdr:from>
    <xdr:to>
      <xdr:col>36</xdr:col>
      <xdr:colOff>165100</xdr:colOff>
      <xdr:row>86</xdr:row>
      <xdr:rowOff>5080</xdr:rowOff>
    </xdr:to>
    <xdr:sp macro="" textlink="">
      <xdr:nvSpPr>
        <xdr:cNvPr id="363" name="楕円 362">
          <a:extLst>
            <a:ext uri="{FF2B5EF4-FFF2-40B4-BE49-F238E27FC236}">
              <a16:creationId xmlns:a16="http://schemas.microsoft.com/office/drawing/2014/main" id="{4F541F56-30C3-42F1-B810-40B48E5073E4}"/>
            </a:ext>
          </a:extLst>
        </xdr:cNvPr>
        <xdr:cNvSpPr/>
      </xdr:nvSpPr>
      <xdr:spPr>
        <a:xfrm>
          <a:off x="6238875" y="138480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121920</xdr:rowOff>
    </xdr:from>
    <xdr:to>
      <xdr:col>41</xdr:col>
      <xdr:colOff>50800</xdr:colOff>
      <xdr:row>85</xdr:row>
      <xdr:rowOff>125730</xdr:rowOff>
    </xdr:to>
    <xdr:cxnSp macro="">
      <xdr:nvCxnSpPr>
        <xdr:cNvPr id="364" name="直線コネクタ 363">
          <a:extLst>
            <a:ext uri="{FF2B5EF4-FFF2-40B4-BE49-F238E27FC236}">
              <a16:creationId xmlns:a16="http://schemas.microsoft.com/office/drawing/2014/main" id="{D6A6A328-800E-45B5-B9AF-A0588EAEE061}"/>
            </a:ext>
          </a:extLst>
        </xdr:cNvPr>
        <xdr:cNvCxnSpPr/>
      </xdr:nvCxnSpPr>
      <xdr:spPr>
        <a:xfrm flipV="1">
          <a:off x="6286500" y="1389824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97807</xdr:rowOff>
    </xdr:from>
    <xdr:ext cx="469744" cy="259045"/>
    <xdr:sp macro="" textlink="">
      <xdr:nvSpPr>
        <xdr:cNvPr id="365" name="n_1aveValue【福祉施設】&#10;一人当たり面積">
          <a:extLst>
            <a:ext uri="{FF2B5EF4-FFF2-40B4-BE49-F238E27FC236}">
              <a16:creationId xmlns:a16="http://schemas.microsoft.com/office/drawing/2014/main" id="{FD1108C5-F4C9-43BF-897C-0B31988C1393}"/>
            </a:ext>
          </a:extLst>
        </xdr:cNvPr>
        <xdr:cNvSpPr txBox="1"/>
      </xdr:nvSpPr>
      <xdr:spPr>
        <a:xfrm>
          <a:off x="8458277" y="1338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93997</xdr:rowOff>
    </xdr:from>
    <xdr:ext cx="469744" cy="259045"/>
    <xdr:sp macro="" textlink="">
      <xdr:nvSpPr>
        <xdr:cNvPr id="366" name="n_2aveValue【福祉施設】&#10;一人当たり面積">
          <a:extLst>
            <a:ext uri="{FF2B5EF4-FFF2-40B4-BE49-F238E27FC236}">
              <a16:creationId xmlns:a16="http://schemas.microsoft.com/office/drawing/2014/main" id="{A7262973-D422-490B-BA56-3645D2F277F8}"/>
            </a:ext>
          </a:extLst>
        </xdr:cNvPr>
        <xdr:cNvSpPr txBox="1"/>
      </xdr:nvSpPr>
      <xdr:spPr>
        <a:xfrm>
          <a:off x="7677227" y="13381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82566</xdr:rowOff>
    </xdr:from>
    <xdr:ext cx="469744" cy="259045"/>
    <xdr:sp macro="" textlink="">
      <xdr:nvSpPr>
        <xdr:cNvPr id="367" name="n_3aveValue【福祉施設】&#10;一人当たり面積">
          <a:extLst>
            <a:ext uri="{FF2B5EF4-FFF2-40B4-BE49-F238E27FC236}">
              <a16:creationId xmlns:a16="http://schemas.microsoft.com/office/drawing/2014/main" id="{75C952DD-0036-4C08-A83A-FEDAB8AFD5A1}"/>
            </a:ext>
          </a:extLst>
        </xdr:cNvPr>
        <xdr:cNvSpPr txBox="1"/>
      </xdr:nvSpPr>
      <xdr:spPr>
        <a:xfrm>
          <a:off x="6867602" y="13373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93997</xdr:rowOff>
    </xdr:from>
    <xdr:ext cx="469744" cy="259045"/>
    <xdr:sp macro="" textlink="">
      <xdr:nvSpPr>
        <xdr:cNvPr id="368" name="n_4aveValue【福祉施設】&#10;一人当たり面積">
          <a:extLst>
            <a:ext uri="{FF2B5EF4-FFF2-40B4-BE49-F238E27FC236}">
              <a16:creationId xmlns:a16="http://schemas.microsoft.com/office/drawing/2014/main" id="{5F804B32-DF29-487E-9A03-2C87AD429E31}"/>
            </a:ext>
          </a:extLst>
        </xdr:cNvPr>
        <xdr:cNvSpPr txBox="1"/>
      </xdr:nvSpPr>
      <xdr:spPr>
        <a:xfrm>
          <a:off x="6067502" y="13381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156227</xdr:rowOff>
    </xdr:from>
    <xdr:ext cx="469744" cy="259045"/>
    <xdr:sp macro="" textlink="">
      <xdr:nvSpPr>
        <xdr:cNvPr id="369" name="n_1mainValue【福祉施設】&#10;一人当たり面積">
          <a:extLst>
            <a:ext uri="{FF2B5EF4-FFF2-40B4-BE49-F238E27FC236}">
              <a16:creationId xmlns:a16="http://schemas.microsoft.com/office/drawing/2014/main" id="{7A21E250-635A-4E08-B29D-FD73588FF4CC}"/>
            </a:ext>
          </a:extLst>
        </xdr:cNvPr>
        <xdr:cNvSpPr txBox="1"/>
      </xdr:nvSpPr>
      <xdr:spPr>
        <a:xfrm>
          <a:off x="8458277" y="13932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160038</xdr:rowOff>
    </xdr:from>
    <xdr:ext cx="469744" cy="259045"/>
    <xdr:sp macro="" textlink="">
      <xdr:nvSpPr>
        <xdr:cNvPr id="370" name="n_2mainValue【福祉施設】&#10;一人当たり面積">
          <a:extLst>
            <a:ext uri="{FF2B5EF4-FFF2-40B4-BE49-F238E27FC236}">
              <a16:creationId xmlns:a16="http://schemas.microsoft.com/office/drawing/2014/main" id="{BB3E8A6B-DF17-4160-AE03-3FAA488DA371}"/>
            </a:ext>
          </a:extLst>
        </xdr:cNvPr>
        <xdr:cNvSpPr txBox="1"/>
      </xdr:nvSpPr>
      <xdr:spPr>
        <a:xfrm>
          <a:off x="7677227" y="13936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163847</xdr:rowOff>
    </xdr:from>
    <xdr:ext cx="469744" cy="259045"/>
    <xdr:sp macro="" textlink="">
      <xdr:nvSpPr>
        <xdr:cNvPr id="371" name="n_3mainValue【福祉施設】&#10;一人当たり面積">
          <a:extLst>
            <a:ext uri="{FF2B5EF4-FFF2-40B4-BE49-F238E27FC236}">
              <a16:creationId xmlns:a16="http://schemas.microsoft.com/office/drawing/2014/main" id="{83B31C88-FC4F-4724-8D4F-4A20F7FFF4D2}"/>
            </a:ext>
          </a:extLst>
        </xdr:cNvPr>
        <xdr:cNvSpPr txBox="1"/>
      </xdr:nvSpPr>
      <xdr:spPr>
        <a:xfrm>
          <a:off x="6867602" y="13933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167657</xdr:rowOff>
    </xdr:from>
    <xdr:ext cx="469744" cy="259045"/>
    <xdr:sp macro="" textlink="">
      <xdr:nvSpPr>
        <xdr:cNvPr id="372" name="n_4mainValue【福祉施設】&#10;一人当たり面積">
          <a:extLst>
            <a:ext uri="{FF2B5EF4-FFF2-40B4-BE49-F238E27FC236}">
              <a16:creationId xmlns:a16="http://schemas.microsoft.com/office/drawing/2014/main" id="{C21AA88F-5F33-4C5D-BE19-2E0936FA7D1C}"/>
            </a:ext>
          </a:extLst>
        </xdr:cNvPr>
        <xdr:cNvSpPr txBox="1"/>
      </xdr:nvSpPr>
      <xdr:spPr>
        <a:xfrm>
          <a:off x="6067502" y="13937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3" name="正方形/長方形 372">
          <a:extLst>
            <a:ext uri="{FF2B5EF4-FFF2-40B4-BE49-F238E27FC236}">
              <a16:creationId xmlns:a16="http://schemas.microsoft.com/office/drawing/2014/main" id="{1AEF334C-7FF2-405B-84BF-E83FC5F65B93}"/>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4" name="正方形/長方形 373">
          <a:extLst>
            <a:ext uri="{FF2B5EF4-FFF2-40B4-BE49-F238E27FC236}">
              <a16:creationId xmlns:a16="http://schemas.microsoft.com/office/drawing/2014/main" id="{8386EC49-19B1-4D7D-9823-254253C610C2}"/>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5" name="正方形/長方形 374">
          <a:extLst>
            <a:ext uri="{FF2B5EF4-FFF2-40B4-BE49-F238E27FC236}">
              <a16:creationId xmlns:a16="http://schemas.microsoft.com/office/drawing/2014/main" id="{E1B8F8F7-6A0B-4759-AE24-6CAC4A7A5EB7}"/>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6" name="正方形/長方形 375">
          <a:extLst>
            <a:ext uri="{FF2B5EF4-FFF2-40B4-BE49-F238E27FC236}">
              <a16:creationId xmlns:a16="http://schemas.microsoft.com/office/drawing/2014/main" id="{43FA782C-D355-41D9-8DF2-1B2C29B878F6}"/>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7" name="正方形/長方形 376">
          <a:extLst>
            <a:ext uri="{FF2B5EF4-FFF2-40B4-BE49-F238E27FC236}">
              <a16:creationId xmlns:a16="http://schemas.microsoft.com/office/drawing/2014/main" id="{A8AF4823-C960-4BDB-839A-A7C0DB0D5D51}"/>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8" name="正方形/長方形 377">
          <a:extLst>
            <a:ext uri="{FF2B5EF4-FFF2-40B4-BE49-F238E27FC236}">
              <a16:creationId xmlns:a16="http://schemas.microsoft.com/office/drawing/2014/main" id="{BB282BFF-3DDF-4286-90CC-CDB08CE0D1CC}"/>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9" name="正方形/長方形 378">
          <a:extLst>
            <a:ext uri="{FF2B5EF4-FFF2-40B4-BE49-F238E27FC236}">
              <a16:creationId xmlns:a16="http://schemas.microsoft.com/office/drawing/2014/main" id="{8EC57EEA-03DF-4120-82E0-DD2047B22CD6}"/>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0" name="正方形/長方形 379">
          <a:extLst>
            <a:ext uri="{FF2B5EF4-FFF2-40B4-BE49-F238E27FC236}">
              <a16:creationId xmlns:a16="http://schemas.microsoft.com/office/drawing/2014/main" id="{8DD016EF-B8F9-4887-917E-EE31C022B7C8}"/>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1" name="テキスト ボックス 380">
          <a:extLst>
            <a:ext uri="{FF2B5EF4-FFF2-40B4-BE49-F238E27FC236}">
              <a16:creationId xmlns:a16="http://schemas.microsoft.com/office/drawing/2014/main" id="{D627AE9C-056C-4D0E-AFB3-D0563FC56A44}"/>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2" name="直線コネクタ 381">
          <a:extLst>
            <a:ext uri="{FF2B5EF4-FFF2-40B4-BE49-F238E27FC236}">
              <a16:creationId xmlns:a16="http://schemas.microsoft.com/office/drawing/2014/main" id="{4EFF94C0-2791-4257-BDA1-ACD90ADC1D65}"/>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3" name="テキスト ボックス 382">
          <a:extLst>
            <a:ext uri="{FF2B5EF4-FFF2-40B4-BE49-F238E27FC236}">
              <a16:creationId xmlns:a16="http://schemas.microsoft.com/office/drawing/2014/main" id="{CCD9F497-6FB4-41D4-A979-69A88580E257}"/>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4" name="直線コネクタ 383">
          <a:extLst>
            <a:ext uri="{FF2B5EF4-FFF2-40B4-BE49-F238E27FC236}">
              <a16:creationId xmlns:a16="http://schemas.microsoft.com/office/drawing/2014/main" id="{16CAE725-A06F-40D7-912E-087A8930DDF7}"/>
            </a:ext>
          </a:extLst>
        </xdr:cNvPr>
        <xdr:cNvCxnSpPr/>
      </xdr:nvCxnSpPr>
      <xdr:spPr>
        <a:xfrm>
          <a:off x="6858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5" name="テキスト ボックス 384">
          <a:extLst>
            <a:ext uri="{FF2B5EF4-FFF2-40B4-BE49-F238E27FC236}">
              <a16:creationId xmlns:a16="http://schemas.microsoft.com/office/drawing/2014/main" id="{092B158D-2359-4323-A041-167A0B8B0F6A}"/>
            </a:ext>
          </a:extLst>
        </xdr:cNvPr>
        <xdr:cNvSpPr txBox="1"/>
      </xdr:nvSpPr>
      <xdr:spPr>
        <a:xfrm>
          <a:off x="2789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6" name="直線コネクタ 385">
          <a:extLst>
            <a:ext uri="{FF2B5EF4-FFF2-40B4-BE49-F238E27FC236}">
              <a16:creationId xmlns:a16="http://schemas.microsoft.com/office/drawing/2014/main" id="{64C265B6-722E-4BC0-981D-5CAF30F079A6}"/>
            </a:ext>
          </a:extLst>
        </xdr:cNvPr>
        <xdr:cNvCxnSpPr/>
      </xdr:nvCxnSpPr>
      <xdr:spPr>
        <a:xfrm>
          <a:off x="6858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7" name="テキスト ボックス 386">
          <a:extLst>
            <a:ext uri="{FF2B5EF4-FFF2-40B4-BE49-F238E27FC236}">
              <a16:creationId xmlns:a16="http://schemas.microsoft.com/office/drawing/2014/main" id="{D1D50B55-2565-4B8D-891E-EC690552271E}"/>
            </a:ext>
          </a:extLst>
        </xdr:cNvPr>
        <xdr:cNvSpPr txBox="1"/>
      </xdr:nvSpPr>
      <xdr:spPr>
        <a:xfrm>
          <a:off x="339891"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8" name="直線コネクタ 387">
          <a:extLst>
            <a:ext uri="{FF2B5EF4-FFF2-40B4-BE49-F238E27FC236}">
              <a16:creationId xmlns:a16="http://schemas.microsoft.com/office/drawing/2014/main" id="{114A5C39-574D-4AE5-A419-565AF552FD90}"/>
            </a:ext>
          </a:extLst>
        </xdr:cNvPr>
        <xdr:cNvCxnSpPr/>
      </xdr:nvCxnSpPr>
      <xdr:spPr>
        <a:xfrm>
          <a:off x="6858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89" name="テキスト ボックス 388">
          <a:extLst>
            <a:ext uri="{FF2B5EF4-FFF2-40B4-BE49-F238E27FC236}">
              <a16:creationId xmlns:a16="http://schemas.microsoft.com/office/drawing/2014/main" id="{97494F14-6211-4D2D-B7A2-5F2C72BF0C47}"/>
            </a:ext>
          </a:extLst>
        </xdr:cNvPr>
        <xdr:cNvSpPr txBox="1"/>
      </xdr:nvSpPr>
      <xdr:spPr>
        <a:xfrm>
          <a:off x="339891"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0" name="直線コネクタ 389">
          <a:extLst>
            <a:ext uri="{FF2B5EF4-FFF2-40B4-BE49-F238E27FC236}">
              <a16:creationId xmlns:a16="http://schemas.microsoft.com/office/drawing/2014/main" id="{6A942B31-3F56-43F4-92BF-7B6B1E778156}"/>
            </a:ext>
          </a:extLst>
        </xdr:cNvPr>
        <xdr:cNvCxnSpPr/>
      </xdr:nvCxnSpPr>
      <xdr:spPr>
        <a:xfrm>
          <a:off x="6858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1" name="テキスト ボックス 390">
          <a:extLst>
            <a:ext uri="{FF2B5EF4-FFF2-40B4-BE49-F238E27FC236}">
              <a16:creationId xmlns:a16="http://schemas.microsoft.com/office/drawing/2014/main" id="{1C43C88A-8314-478B-ADDD-1DFA5594B2AF}"/>
            </a:ext>
          </a:extLst>
        </xdr:cNvPr>
        <xdr:cNvSpPr txBox="1"/>
      </xdr:nvSpPr>
      <xdr:spPr>
        <a:xfrm>
          <a:off x="339891"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2" name="直線コネクタ 391">
          <a:extLst>
            <a:ext uri="{FF2B5EF4-FFF2-40B4-BE49-F238E27FC236}">
              <a16:creationId xmlns:a16="http://schemas.microsoft.com/office/drawing/2014/main" id="{6B15CE57-DC53-402F-8BE6-FED19B4DACE3}"/>
            </a:ext>
          </a:extLst>
        </xdr:cNvPr>
        <xdr:cNvCxnSpPr/>
      </xdr:nvCxnSpPr>
      <xdr:spPr>
        <a:xfrm>
          <a:off x="6858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3" name="テキスト ボックス 392">
          <a:extLst>
            <a:ext uri="{FF2B5EF4-FFF2-40B4-BE49-F238E27FC236}">
              <a16:creationId xmlns:a16="http://schemas.microsoft.com/office/drawing/2014/main" id="{A4056838-CEEB-4B97-B491-3AF527FE33DD}"/>
            </a:ext>
          </a:extLst>
        </xdr:cNvPr>
        <xdr:cNvSpPr txBox="1"/>
      </xdr:nvSpPr>
      <xdr:spPr>
        <a:xfrm>
          <a:off x="339891"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4" name="直線コネクタ 393">
          <a:extLst>
            <a:ext uri="{FF2B5EF4-FFF2-40B4-BE49-F238E27FC236}">
              <a16:creationId xmlns:a16="http://schemas.microsoft.com/office/drawing/2014/main" id="{F8AEA825-1804-4724-BAFC-44E1278EEF41}"/>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5" name="テキスト ボックス 394">
          <a:extLst>
            <a:ext uri="{FF2B5EF4-FFF2-40B4-BE49-F238E27FC236}">
              <a16:creationId xmlns:a16="http://schemas.microsoft.com/office/drawing/2014/main" id="{9444899A-C9D3-4BE9-B831-094924818443}"/>
            </a:ext>
          </a:extLst>
        </xdr:cNvPr>
        <xdr:cNvSpPr txBox="1"/>
      </xdr:nvSpPr>
      <xdr:spPr>
        <a:xfrm>
          <a:off x="3881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6" name="【市民会館】&#10;有形固定資産減価償却率グラフ枠">
          <a:extLst>
            <a:ext uri="{FF2B5EF4-FFF2-40B4-BE49-F238E27FC236}">
              <a16:creationId xmlns:a16="http://schemas.microsoft.com/office/drawing/2014/main" id="{FD8EBF53-099D-4FFD-83D1-064FB4FA3CE6}"/>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123825</xdr:rowOff>
    </xdr:from>
    <xdr:to>
      <xdr:col>24</xdr:col>
      <xdr:colOff>62865</xdr:colOff>
      <xdr:row>108</xdr:row>
      <xdr:rowOff>152400</xdr:rowOff>
    </xdr:to>
    <xdr:cxnSp macro="">
      <xdr:nvCxnSpPr>
        <xdr:cNvPr id="397" name="直線コネクタ 396">
          <a:extLst>
            <a:ext uri="{FF2B5EF4-FFF2-40B4-BE49-F238E27FC236}">
              <a16:creationId xmlns:a16="http://schemas.microsoft.com/office/drawing/2014/main" id="{DB1C0A74-4B95-48D3-BB65-92BD81038EC6}"/>
            </a:ext>
          </a:extLst>
        </xdr:cNvPr>
        <xdr:cNvCxnSpPr/>
      </xdr:nvCxnSpPr>
      <xdr:spPr>
        <a:xfrm flipV="1">
          <a:off x="4180840" y="16236950"/>
          <a:ext cx="0" cy="1574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8" name="【市民会館】&#10;有形固定資産減価償却率最小値テキスト">
          <a:extLst>
            <a:ext uri="{FF2B5EF4-FFF2-40B4-BE49-F238E27FC236}">
              <a16:creationId xmlns:a16="http://schemas.microsoft.com/office/drawing/2014/main" id="{1564C2A1-534D-43C3-93C1-9CD16539909D}"/>
            </a:ext>
          </a:extLst>
        </xdr:cNvPr>
        <xdr:cNvSpPr txBox="1"/>
      </xdr:nvSpPr>
      <xdr:spPr>
        <a:xfrm>
          <a:off x="4219575" y="1781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399" name="直線コネクタ 398">
          <a:extLst>
            <a:ext uri="{FF2B5EF4-FFF2-40B4-BE49-F238E27FC236}">
              <a16:creationId xmlns:a16="http://schemas.microsoft.com/office/drawing/2014/main" id="{68BD95EC-5EEC-4608-8434-D72971022BC9}"/>
            </a:ext>
          </a:extLst>
        </xdr:cNvPr>
        <xdr:cNvCxnSpPr/>
      </xdr:nvCxnSpPr>
      <xdr:spPr>
        <a:xfrm>
          <a:off x="4105275" y="17811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70502</xdr:rowOff>
    </xdr:from>
    <xdr:ext cx="405111" cy="259045"/>
    <xdr:sp macro="" textlink="">
      <xdr:nvSpPr>
        <xdr:cNvPr id="400" name="【市民会館】&#10;有形固定資産減価償却率最大値テキスト">
          <a:extLst>
            <a:ext uri="{FF2B5EF4-FFF2-40B4-BE49-F238E27FC236}">
              <a16:creationId xmlns:a16="http://schemas.microsoft.com/office/drawing/2014/main" id="{05142149-20B2-4220-83EF-785B7839466D}"/>
            </a:ext>
          </a:extLst>
        </xdr:cNvPr>
        <xdr:cNvSpPr txBox="1"/>
      </xdr:nvSpPr>
      <xdr:spPr>
        <a:xfrm>
          <a:off x="4219575" y="16012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123825</xdr:rowOff>
    </xdr:from>
    <xdr:to>
      <xdr:col>24</xdr:col>
      <xdr:colOff>152400</xdr:colOff>
      <xdr:row>99</xdr:row>
      <xdr:rowOff>123825</xdr:rowOff>
    </xdr:to>
    <xdr:cxnSp macro="">
      <xdr:nvCxnSpPr>
        <xdr:cNvPr id="401" name="直線コネクタ 400">
          <a:extLst>
            <a:ext uri="{FF2B5EF4-FFF2-40B4-BE49-F238E27FC236}">
              <a16:creationId xmlns:a16="http://schemas.microsoft.com/office/drawing/2014/main" id="{324BABDE-C11B-449A-ABB1-4E323443CB54}"/>
            </a:ext>
          </a:extLst>
        </xdr:cNvPr>
        <xdr:cNvCxnSpPr/>
      </xdr:nvCxnSpPr>
      <xdr:spPr>
        <a:xfrm>
          <a:off x="4105275" y="162369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74947</xdr:rowOff>
    </xdr:from>
    <xdr:ext cx="405111" cy="259045"/>
    <xdr:sp macro="" textlink="">
      <xdr:nvSpPr>
        <xdr:cNvPr id="402" name="【市民会館】&#10;有形固定資産減価償却率平均値テキスト">
          <a:extLst>
            <a:ext uri="{FF2B5EF4-FFF2-40B4-BE49-F238E27FC236}">
              <a16:creationId xmlns:a16="http://schemas.microsoft.com/office/drawing/2014/main" id="{CD08DD4C-25A7-42AF-80B4-23958D1E0331}"/>
            </a:ext>
          </a:extLst>
        </xdr:cNvPr>
        <xdr:cNvSpPr txBox="1"/>
      </xdr:nvSpPr>
      <xdr:spPr>
        <a:xfrm>
          <a:off x="4219575" y="16705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52070</xdr:rowOff>
    </xdr:from>
    <xdr:to>
      <xdr:col>24</xdr:col>
      <xdr:colOff>114300</xdr:colOff>
      <xdr:row>103</xdr:row>
      <xdr:rowOff>153670</xdr:rowOff>
    </xdr:to>
    <xdr:sp macro="" textlink="">
      <xdr:nvSpPr>
        <xdr:cNvPr id="403" name="フローチャート: 判断 402">
          <a:extLst>
            <a:ext uri="{FF2B5EF4-FFF2-40B4-BE49-F238E27FC236}">
              <a16:creationId xmlns:a16="http://schemas.microsoft.com/office/drawing/2014/main" id="{EFB2D1CE-65CF-4B2C-A2EC-61F99DDDD037}"/>
            </a:ext>
          </a:extLst>
        </xdr:cNvPr>
        <xdr:cNvSpPr/>
      </xdr:nvSpPr>
      <xdr:spPr>
        <a:xfrm>
          <a:off x="4124325" y="168509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15875</xdr:rowOff>
    </xdr:from>
    <xdr:to>
      <xdr:col>20</xdr:col>
      <xdr:colOff>38100</xdr:colOff>
      <xdr:row>103</xdr:row>
      <xdr:rowOff>117475</xdr:rowOff>
    </xdr:to>
    <xdr:sp macro="" textlink="">
      <xdr:nvSpPr>
        <xdr:cNvPr id="404" name="フローチャート: 判断 403">
          <a:extLst>
            <a:ext uri="{FF2B5EF4-FFF2-40B4-BE49-F238E27FC236}">
              <a16:creationId xmlns:a16="http://schemas.microsoft.com/office/drawing/2014/main" id="{B2A59E33-B65F-4FFB-8730-80B8682BC389}"/>
            </a:ext>
          </a:extLst>
        </xdr:cNvPr>
        <xdr:cNvSpPr/>
      </xdr:nvSpPr>
      <xdr:spPr>
        <a:xfrm>
          <a:off x="3381375" y="1681797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4445</xdr:rowOff>
    </xdr:from>
    <xdr:to>
      <xdr:col>15</xdr:col>
      <xdr:colOff>101600</xdr:colOff>
      <xdr:row>103</xdr:row>
      <xdr:rowOff>106045</xdr:rowOff>
    </xdr:to>
    <xdr:sp macro="" textlink="">
      <xdr:nvSpPr>
        <xdr:cNvPr id="405" name="フローチャート: 判断 404">
          <a:extLst>
            <a:ext uri="{FF2B5EF4-FFF2-40B4-BE49-F238E27FC236}">
              <a16:creationId xmlns:a16="http://schemas.microsoft.com/office/drawing/2014/main" id="{C0D33B93-6541-462F-B582-0899B1BCAE73}"/>
            </a:ext>
          </a:extLst>
        </xdr:cNvPr>
        <xdr:cNvSpPr/>
      </xdr:nvSpPr>
      <xdr:spPr>
        <a:xfrm>
          <a:off x="2571750" y="168097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145414</xdr:rowOff>
    </xdr:from>
    <xdr:to>
      <xdr:col>10</xdr:col>
      <xdr:colOff>165100</xdr:colOff>
      <xdr:row>103</xdr:row>
      <xdr:rowOff>75564</xdr:rowOff>
    </xdr:to>
    <xdr:sp macro="" textlink="">
      <xdr:nvSpPr>
        <xdr:cNvPr id="406" name="フローチャート: 判断 405">
          <a:extLst>
            <a:ext uri="{FF2B5EF4-FFF2-40B4-BE49-F238E27FC236}">
              <a16:creationId xmlns:a16="http://schemas.microsoft.com/office/drawing/2014/main" id="{BAC40B18-77EA-4EDC-9A14-F30B61671CE4}"/>
            </a:ext>
          </a:extLst>
        </xdr:cNvPr>
        <xdr:cNvSpPr/>
      </xdr:nvSpPr>
      <xdr:spPr>
        <a:xfrm>
          <a:off x="1781175" y="1677288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48261</xdr:rowOff>
    </xdr:from>
    <xdr:to>
      <xdr:col>6</xdr:col>
      <xdr:colOff>38100</xdr:colOff>
      <xdr:row>103</xdr:row>
      <xdr:rowOff>149861</xdr:rowOff>
    </xdr:to>
    <xdr:sp macro="" textlink="">
      <xdr:nvSpPr>
        <xdr:cNvPr id="407" name="フローチャート: 判断 406">
          <a:extLst>
            <a:ext uri="{FF2B5EF4-FFF2-40B4-BE49-F238E27FC236}">
              <a16:creationId xmlns:a16="http://schemas.microsoft.com/office/drawing/2014/main" id="{E1E1CF7C-74E5-4E0E-9234-6FA68266BEB4}"/>
            </a:ext>
          </a:extLst>
        </xdr:cNvPr>
        <xdr:cNvSpPr/>
      </xdr:nvSpPr>
      <xdr:spPr>
        <a:xfrm>
          <a:off x="981075" y="1684718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8" name="テキスト ボックス 407">
          <a:extLst>
            <a:ext uri="{FF2B5EF4-FFF2-40B4-BE49-F238E27FC236}">
              <a16:creationId xmlns:a16="http://schemas.microsoft.com/office/drawing/2014/main" id="{343FB68B-9BB7-4F37-9C62-56774A25B30E}"/>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249C10D5-A666-4BF4-A99B-DC5F9EDC49C9}"/>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5CC0EE55-E885-4A54-92D8-D4EF250E6D4E}"/>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39E5DFF1-A8E5-499A-B628-54E1B8A028B8}"/>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01548F8-A631-4543-AF3D-06D97C9D7108}"/>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59689</xdr:rowOff>
    </xdr:from>
    <xdr:to>
      <xdr:col>24</xdr:col>
      <xdr:colOff>114300</xdr:colOff>
      <xdr:row>105</xdr:row>
      <xdr:rowOff>161289</xdr:rowOff>
    </xdr:to>
    <xdr:sp macro="" textlink="">
      <xdr:nvSpPr>
        <xdr:cNvPr id="413" name="楕円 412">
          <a:extLst>
            <a:ext uri="{FF2B5EF4-FFF2-40B4-BE49-F238E27FC236}">
              <a16:creationId xmlns:a16="http://schemas.microsoft.com/office/drawing/2014/main" id="{015B9B3E-6DAD-44C4-A82A-62AE77024497}"/>
            </a:ext>
          </a:extLst>
        </xdr:cNvPr>
        <xdr:cNvSpPr/>
      </xdr:nvSpPr>
      <xdr:spPr>
        <a:xfrm>
          <a:off x="4124325" y="172046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38116</xdr:rowOff>
    </xdr:from>
    <xdr:ext cx="405111" cy="259045"/>
    <xdr:sp macro="" textlink="">
      <xdr:nvSpPr>
        <xdr:cNvPr id="414" name="【市民会館】&#10;有形固定資産減価償却率該当値テキスト">
          <a:extLst>
            <a:ext uri="{FF2B5EF4-FFF2-40B4-BE49-F238E27FC236}">
              <a16:creationId xmlns:a16="http://schemas.microsoft.com/office/drawing/2014/main" id="{DE7180FF-8F85-42C9-B38F-D4255FEB5C2D}"/>
            </a:ext>
          </a:extLst>
        </xdr:cNvPr>
        <xdr:cNvSpPr txBox="1"/>
      </xdr:nvSpPr>
      <xdr:spPr>
        <a:xfrm>
          <a:off x="4219575" y="17183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21589</xdr:rowOff>
    </xdr:from>
    <xdr:to>
      <xdr:col>20</xdr:col>
      <xdr:colOff>38100</xdr:colOff>
      <xdr:row>105</xdr:row>
      <xdr:rowOff>123189</xdr:rowOff>
    </xdr:to>
    <xdr:sp macro="" textlink="">
      <xdr:nvSpPr>
        <xdr:cNvPr id="415" name="楕円 414">
          <a:extLst>
            <a:ext uri="{FF2B5EF4-FFF2-40B4-BE49-F238E27FC236}">
              <a16:creationId xmlns:a16="http://schemas.microsoft.com/office/drawing/2014/main" id="{9AA43638-2325-41FF-829F-AE2B2338403F}"/>
            </a:ext>
          </a:extLst>
        </xdr:cNvPr>
        <xdr:cNvSpPr/>
      </xdr:nvSpPr>
      <xdr:spPr>
        <a:xfrm>
          <a:off x="3381375" y="1716658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72389</xdr:rowOff>
    </xdr:from>
    <xdr:to>
      <xdr:col>24</xdr:col>
      <xdr:colOff>63500</xdr:colOff>
      <xdr:row>105</xdr:row>
      <xdr:rowOff>110489</xdr:rowOff>
    </xdr:to>
    <xdr:cxnSp macro="">
      <xdr:nvCxnSpPr>
        <xdr:cNvPr id="416" name="直線コネクタ 415">
          <a:extLst>
            <a:ext uri="{FF2B5EF4-FFF2-40B4-BE49-F238E27FC236}">
              <a16:creationId xmlns:a16="http://schemas.microsoft.com/office/drawing/2014/main" id="{15482243-817B-4034-B5E6-2CF52FB00298}"/>
            </a:ext>
          </a:extLst>
        </xdr:cNvPr>
        <xdr:cNvCxnSpPr/>
      </xdr:nvCxnSpPr>
      <xdr:spPr>
        <a:xfrm>
          <a:off x="3429000" y="17214214"/>
          <a:ext cx="7524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139700</xdr:rowOff>
    </xdr:from>
    <xdr:to>
      <xdr:col>15</xdr:col>
      <xdr:colOff>101600</xdr:colOff>
      <xdr:row>105</xdr:row>
      <xdr:rowOff>69850</xdr:rowOff>
    </xdr:to>
    <xdr:sp macro="" textlink="">
      <xdr:nvSpPr>
        <xdr:cNvPr id="417" name="楕円 416">
          <a:extLst>
            <a:ext uri="{FF2B5EF4-FFF2-40B4-BE49-F238E27FC236}">
              <a16:creationId xmlns:a16="http://schemas.microsoft.com/office/drawing/2014/main" id="{FB9247B2-B954-43C9-93C7-D3E7284DCBB2}"/>
            </a:ext>
          </a:extLst>
        </xdr:cNvPr>
        <xdr:cNvSpPr/>
      </xdr:nvSpPr>
      <xdr:spPr>
        <a:xfrm>
          <a:off x="2571750" y="171164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19050</xdr:rowOff>
    </xdr:from>
    <xdr:to>
      <xdr:col>19</xdr:col>
      <xdr:colOff>177800</xdr:colOff>
      <xdr:row>105</xdr:row>
      <xdr:rowOff>72389</xdr:rowOff>
    </xdr:to>
    <xdr:cxnSp macro="">
      <xdr:nvCxnSpPr>
        <xdr:cNvPr id="418" name="直線コネクタ 417">
          <a:extLst>
            <a:ext uri="{FF2B5EF4-FFF2-40B4-BE49-F238E27FC236}">
              <a16:creationId xmlns:a16="http://schemas.microsoft.com/office/drawing/2014/main" id="{20818E0E-33DE-42EA-8BF6-BA5B1EDC4761}"/>
            </a:ext>
          </a:extLst>
        </xdr:cNvPr>
        <xdr:cNvCxnSpPr/>
      </xdr:nvCxnSpPr>
      <xdr:spPr>
        <a:xfrm>
          <a:off x="2619375" y="17164050"/>
          <a:ext cx="809625" cy="50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86361</xdr:rowOff>
    </xdr:from>
    <xdr:to>
      <xdr:col>10</xdr:col>
      <xdr:colOff>165100</xdr:colOff>
      <xdr:row>105</xdr:row>
      <xdr:rowOff>16511</xdr:rowOff>
    </xdr:to>
    <xdr:sp macro="" textlink="">
      <xdr:nvSpPr>
        <xdr:cNvPr id="419" name="楕円 418">
          <a:extLst>
            <a:ext uri="{FF2B5EF4-FFF2-40B4-BE49-F238E27FC236}">
              <a16:creationId xmlns:a16="http://schemas.microsoft.com/office/drawing/2014/main" id="{75FEDE03-A61E-421A-BFE8-33509D1C749A}"/>
            </a:ext>
          </a:extLst>
        </xdr:cNvPr>
        <xdr:cNvSpPr/>
      </xdr:nvSpPr>
      <xdr:spPr>
        <a:xfrm>
          <a:off x="1781175" y="1705673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137161</xdr:rowOff>
    </xdr:from>
    <xdr:to>
      <xdr:col>15</xdr:col>
      <xdr:colOff>50800</xdr:colOff>
      <xdr:row>105</xdr:row>
      <xdr:rowOff>19050</xdr:rowOff>
    </xdr:to>
    <xdr:cxnSp macro="">
      <xdr:nvCxnSpPr>
        <xdr:cNvPr id="420" name="直線コネクタ 419">
          <a:extLst>
            <a:ext uri="{FF2B5EF4-FFF2-40B4-BE49-F238E27FC236}">
              <a16:creationId xmlns:a16="http://schemas.microsoft.com/office/drawing/2014/main" id="{5D79537A-11FF-40FC-8698-3C61067CB6E7}"/>
            </a:ext>
          </a:extLst>
        </xdr:cNvPr>
        <xdr:cNvCxnSpPr/>
      </xdr:nvCxnSpPr>
      <xdr:spPr>
        <a:xfrm>
          <a:off x="1828800" y="17113886"/>
          <a:ext cx="790575" cy="50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50164</xdr:rowOff>
    </xdr:from>
    <xdr:to>
      <xdr:col>6</xdr:col>
      <xdr:colOff>38100</xdr:colOff>
      <xdr:row>104</xdr:row>
      <xdr:rowOff>151764</xdr:rowOff>
    </xdr:to>
    <xdr:sp macro="" textlink="">
      <xdr:nvSpPr>
        <xdr:cNvPr id="421" name="楕円 420">
          <a:extLst>
            <a:ext uri="{FF2B5EF4-FFF2-40B4-BE49-F238E27FC236}">
              <a16:creationId xmlns:a16="http://schemas.microsoft.com/office/drawing/2014/main" id="{B07B9EC5-8786-4BEA-B388-E09DFF817612}"/>
            </a:ext>
          </a:extLst>
        </xdr:cNvPr>
        <xdr:cNvSpPr/>
      </xdr:nvSpPr>
      <xdr:spPr>
        <a:xfrm>
          <a:off x="981075" y="1702053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100964</xdr:rowOff>
    </xdr:from>
    <xdr:to>
      <xdr:col>10</xdr:col>
      <xdr:colOff>114300</xdr:colOff>
      <xdr:row>104</xdr:row>
      <xdr:rowOff>137161</xdr:rowOff>
    </xdr:to>
    <xdr:cxnSp macro="">
      <xdr:nvCxnSpPr>
        <xdr:cNvPr id="422" name="直線コネクタ 421">
          <a:extLst>
            <a:ext uri="{FF2B5EF4-FFF2-40B4-BE49-F238E27FC236}">
              <a16:creationId xmlns:a16="http://schemas.microsoft.com/office/drawing/2014/main" id="{4A319AF7-65E3-41E4-A4E7-7D7E437E2A8A}"/>
            </a:ext>
          </a:extLst>
        </xdr:cNvPr>
        <xdr:cNvCxnSpPr/>
      </xdr:nvCxnSpPr>
      <xdr:spPr>
        <a:xfrm>
          <a:off x="1028700" y="17077689"/>
          <a:ext cx="8001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101</xdr:row>
      <xdr:rowOff>134002</xdr:rowOff>
    </xdr:from>
    <xdr:ext cx="405111" cy="259045"/>
    <xdr:sp macro="" textlink="">
      <xdr:nvSpPr>
        <xdr:cNvPr id="423" name="n_1aveValue【市民会館】&#10;有形固定資産減価償却率">
          <a:extLst>
            <a:ext uri="{FF2B5EF4-FFF2-40B4-BE49-F238E27FC236}">
              <a16:creationId xmlns:a16="http://schemas.microsoft.com/office/drawing/2014/main" id="{99741174-4488-4AFC-AC64-E45D2D31B6D4}"/>
            </a:ext>
          </a:extLst>
        </xdr:cNvPr>
        <xdr:cNvSpPr txBox="1"/>
      </xdr:nvSpPr>
      <xdr:spPr>
        <a:xfrm>
          <a:off x="3239144" y="1659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122572</xdr:rowOff>
    </xdr:from>
    <xdr:ext cx="405111" cy="259045"/>
    <xdr:sp macro="" textlink="">
      <xdr:nvSpPr>
        <xdr:cNvPr id="424" name="n_2aveValue【市民会館】&#10;有形固定資産減価償却率">
          <a:extLst>
            <a:ext uri="{FF2B5EF4-FFF2-40B4-BE49-F238E27FC236}">
              <a16:creationId xmlns:a16="http://schemas.microsoft.com/office/drawing/2014/main" id="{070816D5-E9F8-4C54-9A5F-CCDD95B8BEB3}"/>
            </a:ext>
          </a:extLst>
        </xdr:cNvPr>
        <xdr:cNvSpPr txBox="1"/>
      </xdr:nvSpPr>
      <xdr:spPr>
        <a:xfrm>
          <a:off x="2439044" y="16584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92091</xdr:rowOff>
    </xdr:from>
    <xdr:ext cx="405111" cy="259045"/>
    <xdr:sp macro="" textlink="">
      <xdr:nvSpPr>
        <xdr:cNvPr id="425" name="n_3aveValue【市民会館】&#10;有形固定資産減価償却率">
          <a:extLst>
            <a:ext uri="{FF2B5EF4-FFF2-40B4-BE49-F238E27FC236}">
              <a16:creationId xmlns:a16="http://schemas.microsoft.com/office/drawing/2014/main" id="{2D1C3B27-FC53-42E6-9905-C856AD7E21DE}"/>
            </a:ext>
          </a:extLst>
        </xdr:cNvPr>
        <xdr:cNvSpPr txBox="1"/>
      </xdr:nvSpPr>
      <xdr:spPr>
        <a:xfrm>
          <a:off x="1648469" y="16551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166388</xdr:rowOff>
    </xdr:from>
    <xdr:ext cx="405111" cy="259045"/>
    <xdr:sp macro="" textlink="">
      <xdr:nvSpPr>
        <xdr:cNvPr id="426" name="n_4aveValue【市民会館】&#10;有形固定資産減価償却率">
          <a:extLst>
            <a:ext uri="{FF2B5EF4-FFF2-40B4-BE49-F238E27FC236}">
              <a16:creationId xmlns:a16="http://schemas.microsoft.com/office/drawing/2014/main" id="{4DB1033E-D1D6-47AA-BBDF-CBCDD82C934A}"/>
            </a:ext>
          </a:extLst>
        </xdr:cNvPr>
        <xdr:cNvSpPr txBox="1"/>
      </xdr:nvSpPr>
      <xdr:spPr>
        <a:xfrm>
          <a:off x="848369" y="16622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114316</xdr:rowOff>
    </xdr:from>
    <xdr:ext cx="405111" cy="259045"/>
    <xdr:sp macro="" textlink="">
      <xdr:nvSpPr>
        <xdr:cNvPr id="427" name="n_1mainValue【市民会館】&#10;有形固定資産減価償却率">
          <a:extLst>
            <a:ext uri="{FF2B5EF4-FFF2-40B4-BE49-F238E27FC236}">
              <a16:creationId xmlns:a16="http://schemas.microsoft.com/office/drawing/2014/main" id="{FAADDDA3-396F-46EE-9AD2-9799B05A0814}"/>
            </a:ext>
          </a:extLst>
        </xdr:cNvPr>
        <xdr:cNvSpPr txBox="1"/>
      </xdr:nvSpPr>
      <xdr:spPr>
        <a:xfrm>
          <a:off x="3239144" y="17259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60977</xdr:rowOff>
    </xdr:from>
    <xdr:ext cx="405111" cy="259045"/>
    <xdr:sp macro="" textlink="">
      <xdr:nvSpPr>
        <xdr:cNvPr id="428" name="n_2mainValue【市民会館】&#10;有形固定資産減価償却率">
          <a:extLst>
            <a:ext uri="{FF2B5EF4-FFF2-40B4-BE49-F238E27FC236}">
              <a16:creationId xmlns:a16="http://schemas.microsoft.com/office/drawing/2014/main" id="{A652C585-4AEC-4239-B29C-0EA0E247B79B}"/>
            </a:ext>
          </a:extLst>
        </xdr:cNvPr>
        <xdr:cNvSpPr txBox="1"/>
      </xdr:nvSpPr>
      <xdr:spPr>
        <a:xfrm>
          <a:off x="2439044" y="17209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7638</xdr:rowOff>
    </xdr:from>
    <xdr:ext cx="405111" cy="259045"/>
    <xdr:sp macro="" textlink="">
      <xdr:nvSpPr>
        <xdr:cNvPr id="429" name="n_3mainValue【市民会館】&#10;有形固定資産減価償却率">
          <a:extLst>
            <a:ext uri="{FF2B5EF4-FFF2-40B4-BE49-F238E27FC236}">
              <a16:creationId xmlns:a16="http://schemas.microsoft.com/office/drawing/2014/main" id="{4BDF3DEE-C741-47F3-B68D-179B6D388DFA}"/>
            </a:ext>
          </a:extLst>
        </xdr:cNvPr>
        <xdr:cNvSpPr txBox="1"/>
      </xdr:nvSpPr>
      <xdr:spPr>
        <a:xfrm>
          <a:off x="1648469" y="17155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142891</xdr:rowOff>
    </xdr:from>
    <xdr:ext cx="405111" cy="259045"/>
    <xdr:sp macro="" textlink="">
      <xdr:nvSpPr>
        <xdr:cNvPr id="430" name="n_4mainValue【市民会館】&#10;有形固定資産減価償却率">
          <a:extLst>
            <a:ext uri="{FF2B5EF4-FFF2-40B4-BE49-F238E27FC236}">
              <a16:creationId xmlns:a16="http://schemas.microsoft.com/office/drawing/2014/main" id="{6B198DA9-0E8A-4230-8703-6B761F0892DF}"/>
            </a:ext>
          </a:extLst>
        </xdr:cNvPr>
        <xdr:cNvSpPr txBox="1"/>
      </xdr:nvSpPr>
      <xdr:spPr>
        <a:xfrm>
          <a:off x="848369" y="17113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1" name="正方形/長方形 430">
          <a:extLst>
            <a:ext uri="{FF2B5EF4-FFF2-40B4-BE49-F238E27FC236}">
              <a16:creationId xmlns:a16="http://schemas.microsoft.com/office/drawing/2014/main" id="{EED1C2C6-5835-42C3-ADAA-097C48E6F3EB}"/>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2" name="正方形/長方形 431">
          <a:extLst>
            <a:ext uri="{FF2B5EF4-FFF2-40B4-BE49-F238E27FC236}">
              <a16:creationId xmlns:a16="http://schemas.microsoft.com/office/drawing/2014/main" id="{0A0341F2-CB9E-439F-81DC-D665E38833B4}"/>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3" name="正方形/長方形 432">
          <a:extLst>
            <a:ext uri="{FF2B5EF4-FFF2-40B4-BE49-F238E27FC236}">
              <a16:creationId xmlns:a16="http://schemas.microsoft.com/office/drawing/2014/main" id="{6CABCBDF-57D9-4E6D-831A-87FA05EDC12C}"/>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4" name="正方形/長方形 433">
          <a:extLst>
            <a:ext uri="{FF2B5EF4-FFF2-40B4-BE49-F238E27FC236}">
              <a16:creationId xmlns:a16="http://schemas.microsoft.com/office/drawing/2014/main" id="{EE323522-8D84-4BAB-BBC0-C6034446B3E5}"/>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5" name="正方形/長方形 434">
          <a:extLst>
            <a:ext uri="{FF2B5EF4-FFF2-40B4-BE49-F238E27FC236}">
              <a16:creationId xmlns:a16="http://schemas.microsoft.com/office/drawing/2014/main" id="{D8C6998A-6951-4EDA-9793-2D1DCCF6C5F5}"/>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6" name="正方形/長方形 435">
          <a:extLst>
            <a:ext uri="{FF2B5EF4-FFF2-40B4-BE49-F238E27FC236}">
              <a16:creationId xmlns:a16="http://schemas.microsoft.com/office/drawing/2014/main" id="{4E2E84EA-FCDF-47AD-8078-6873D9D99269}"/>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7" name="正方形/長方形 436">
          <a:extLst>
            <a:ext uri="{FF2B5EF4-FFF2-40B4-BE49-F238E27FC236}">
              <a16:creationId xmlns:a16="http://schemas.microsoft.com/office/drawing/2014/main" id="{25DB01C5-26A1-42BA-8A92-0F43061A36ED}"/>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8" name="正方形/長方形 437">
          <a:extLst>
            <a:ext uri="{FF2B5EF4-FFF2-40B4-BE49-F238E27FC236}">
              <a16:creationId xmlns:a16="http://schemas.microsoft.com/office/drawing/2014/main" id="{29BEDFC8-B71D-440D-82EA-5A12985330BC}"/>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9" name="テキスト ボックス 438">
          <a:extLst>
            <a:ext uri="{FF2B5EF4-FFF2-40B4-BE49-F238E27FC236}">
              <a16:creationId xmlns:a16="http://schemas.microsoft.com/office/drawing/2014/main" id="{C78C65A0-0672-41D3-A37A-6E9F93FF8789}"/>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0" name="直線コネクタ 439">
          <a:extLst>
            <a:ext uri="{FF2B5EF4-FFF2-40B4-BE49-F238E27FC236}">
              <a16:creationId xmlns:a16="http://schemas.microsoft.com/office/drawing/2014/main" id="{57EF074E-7015-4891-A5E1-64C26775BCD5}"/>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1" name="直線コネクタ 440">
          <a:extLst>
            <a:ext uri="{FF2B5EF4-FFF2-40B4-BE49-F238E27FC236}">
              <a16:creationId xmlns:a16="http://schemas.microsoft.com/office/drawing/2014/main" id="{50EB4076-C24D-4AF3-B863-7A899B97D798}"/>
            </a:ext>
          </a:extLst>
        </xdr:cNvPr>
        <xdr:cNvCxnSpPr/>
      </xdr:nvCxnSpPr>
      <xdr:spPr>
        <a:xfrm>
          <a:off x="5953125" y="1781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2" name="テキスト ボックス 441">
          <a:extLst>
            <a:ext uri="{FF2B5EF4-FFF2-40B4-BE49-F238E27FC236}">
              <a16:creationId xmlns:a16="http://schemas.microsoft.com/office/drawing/2014/main" id="{8F6BC7D6-BEBA-4009-8289-2E9D61B708F2}"/>
            </a:ext>
          </a:extLst>
        </xdr:cNvPr>
        <xdr:cNvSpPr txBox="1"/>
      </xdr:nvSpPr>
      <xdr:spPr>
        <a:xfrm>
          <a:off x="5527221"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3" name="直線コネクタ 442">
          <a:extLst>
            <a:ext uri="{FF2B5EF4-FFF2-40B4-BE49-F238E27FC236}">
              <a16:creationId xmlns:a16="http://schemas.microsoft.com/office/drawing/2014/main" id="{F14168F8-C34F-4CA6-A704-276B8A782EB9}"/>
            </a:ext>
          </a:extLst>
        </xdr:cNvPr>
        <xdr:cNvCxnSpPr/>
      </xdr:nvCxnSpPr>
      <xdr:spPr>
        <a:xfrm>
          <a:off x="5953125" y="17430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4" name="テキスト ボックス 443">
          <a:extLst>
            <a:ext uri="{FF2B5EF4-FFF2-40B4-BE49-F238E27FC236}">
              <a16:creationId xmlns:a16="http://schemas.microsoft.com/office/drawing/2014/main" id="{BC469E69-1672-40B9-990A-C42A8DB39A9C}"/>
            </a:ext>
          </a:extLst>
        </xdr:cNvPr>
        <xdr:cNvSpPr txBox="1"/>
      </xdr:nvSpPr>
      <xdr:spPr>
        <a:xfrm>
          <a:off x="5527221"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5" name="直線コネクタ 444">
          <a:extLst>
            <a:ext uri="{FF2B5EF4-FFF2-40B4-BE49-F238E27FC236}">
              <a16:creationId xmlns:a16="http://schemas.microsoft.com/office/drawing/2014/main" id="{9D689231-3670-47C2-AA7B-89ACC9403E37}"/>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6" name="テキスト ボックス 445">
          <a:extLst>
            <a:ext uri="{FF2B5EF4-FFF2-40B4-BE49-F238E27FC236}">
              <a16:creationId xmlns:a16="http://schemas.microsoft.com/office/drawing/2014/main" id="{76BBD034-A484-43F7-8681-35D9FC80437D}"/>
            </a:ext>
          </a:extLst>
        </xdr:cNvPr>
        <xdr:cNvSpPr txBox="1"/>
      </xdr:nvSpPr>
      <xdr:spPr>
        <a:xfrm>
          <a:off x="5527221"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7" name="直線コネクタ 446">
          <a:extLst>
            <a:ext uri="{FF2B5EF4-FFF2-40B4-BE49-F238E27FC236}">
              <a16:creationId xmlns:a16="http://schemas.microsoft.com/office/drawing/2014/main" id="{DD4683E7-304C-47B1-B1D5-A8D60AAA69E8}"/>
            </a:ext>
          </a:extLst>
        </xdr:cNvPr>
        <xdr:cNvCxnSpPr/>
      </xdr:nvCxnSpPr>
      <xdr:spPr>
        <a:xfrm>
          <a:off x="5953125" y="1666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8" name="テキスト ボックス 447">
          <a:extLst>
            <a:ext uri="{FF2B5EF4-FFF2-40B4-BE49-F238E27FC236}">
              <a16:creationId xmlns:a16="http://schemas.microsoft.com/office/drawing/2014/main" id="{F34BD3BB-F89D-4C24-AA0C-CCF7B1F689C1}"/>
            </a:ext>
          </a:extLst>
        </xdr:cNvPr>
        <xdr:cNvSpPr txBox="1"/>
      </xdr:nvSpPr>
      <xdr:spPr>
        <a:xfrm>
          <a:off x="5527221"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9" name="直線コネクタ 448">
          <a:extLst>
            <a:ext uri="{FF2B5EF4-FFF2-40B4-BE49-F238E27FC236}">
              <a16:creationId xmlns:a16="http://schemas.microsoft.com/office/drawing/2014/main" id="{76EE73C8-1CDB-48A1-8F85-8FA83272B74D}"/>
            </a:ext>
          </a:extLst>
        </xdr:cNvPr>
        <xdr:cNvCxnSpPr/>
      </xdr:nvCxnSpPr>
      <xdr:spPr>
        <a:xfrm>
          <a:off x="5953125" y="1628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0" name="テキスト ボックス 449">
          <a:extLst>
            <a:ext uri="{FF2B5EF4-FFF2-40B4-BE49-F238E27FC236}">
              <a16:creationId xmlns:a16="http://schemas.microsoft.com/office/drawing/2014/main" id="{E4CEC066-1828-49F6-9E3A-C94D228AE6D2}"/>
            </a:ext>
          </a:extLst>
        </xdr:cNvPr>
        <xdr:cNvSpPr txBox="1"/>
      </xdr:nvSpPr>
      <xdr:spPr>
        <a:xfrm>
          <a:off x="5527221"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1" name="直線コネクタ 450">
          <a:extLst>
            <a:ext uri="{FF2B5EF4-FFF2-40B4-BE49-F238E27FC236}">
              <a16:creationId xmlns:a16="http://schemas.microsoft.com/office/drawing/2014/main" id="{473F296F-09C1-4C5D-B2BD-C8426D61DD4A}"/>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2" name="テキスト ボックス 451">
          <a:extLst>
            <a:ext uri="{FF2B5EF4-FFF2-40B4-BE49-F238E27FC236}">
              <a16:creationId xmlns:a16="http://schemas.microsoft.com/office/drawing/2014/main" id="{09736F05-BCDD-413A-A68E-22CE9BABE498}"/>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3" name="【市民会館】&#10;一人当たり面積グラフ枠">
          <a:extLst>
            <a:ext uri="{FF2B5EF4-FFF2-40B4-BE49-F238E27FC236}">
              <a16:creationId xmlns:a16="http://schemas.microsoft.com/office/drawing/2014/main" id="{9C8D808E-E14F-4DBA-BCA2-C71088AC3B6B}"/>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68580</xdr:rowOff>
    </xdr:from>
    <xdr:to>
      <xdr:col>54</xdr:col>
      <xdr:colOff>189865</xdr:colOff>
      <xdr:row>108</xdr:row>
      <xdr:rowOff>118111</xdr:rowOff>
    </xdr:to>
    <xdr:cxnSp macro="">
      <xdr:nvCxnSpPr>
        <xdr:cNvPr id="454" name="直線コネクタ 453">
          <a:extLst>
            <a:ext uri="{FF2B5EF4-FFF2-40B4-BE49-F238E27FC236}">
              <a16:creationId xmlns:a16="http://schemas.microsoft.com/office/drawing/2014/main" id="{D171E0AF-D6E0-460F-A61D-24368FA2E8E0}"/>
            </a:ext>
          </a:extLst>
        </xdr:cNvPr>
        <xdr:cNvCxnSpPr/>
      </xdr:nvCxnSpPr>
      <xdr:spPr>
        <a:xfrm flipV="1">
          <a:off x="9429115" y="16181705"/>
          <a:ext cx="0" cy="1598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121938</xdr:rowOff>
    </xdr:from>
    <xdr:ext cx="469744" cy="259045"/>
    <xdr:sp macro="" textlink="">
      <xdr:nvSpPr>
        <xdr:cNvPr id="455" name="【市民会館】&#10;一人当たり面積最小値テキスト">
          <a:extLst>
            <a:ext uri="{FF2B5EF4-FFF2-40B4-BE49-F238E27FC236}">
              <a16:creationId xmlns:a16="http://schemas.microsoft.com/office/drawing/2014/main" id="{5D14BEEB-43F4-46AC-A7AC-A693997EA5FD}"/>
            </a:ext>
          </a:extLst>
        </xdr:cNvPr>
        <xdr:cNvSpPr txBox="1"/>
      </xdr:nvSpPr>
      <xdr:spPr>
        <a:xfrm>
          <a:off x="9467850" y="17784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118111</xdr:rowOff>
    </xdr:from>
    <xdr:to>
      <xdr:col>55</xdr:col>
      <xdr:colOff>88900</xdr:colOff>
      <xdr:row>108</xdr:row>
      <xdr:rowOff>118111</xdr:rowOff>
    </xdr:to>
    <xdr:cxnSp macro="">
      <xdr:nvCxnSpPr>
        <xdr:cNvPr id="456" name="直線コネクタ 455">
          <a:extLst>
            <a:ext uri="{FF2B5EF4-FFF2-40B4-BE49-F238E27FC236}">
              <a16:creationId xmlns:a16="http://schemas.microsoft.com/office/drawing/2014/main" id="{AD9AE5AD-6835-4B2C-A4FF-EB67F466CFC0}"/>
            </a:ext>
          </a:extLst>
        </xdr:cNvPr>
        <xdr:cNvCxnSpPr/>
      </xdr:nvCxnSpPr>
      <xdr:spPr>
        <a:xfrm>
          <a:off x="9363075" y="1778063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15257</xdr:rowOff>
    </xdr:from>
    <xdr:ext cx="469744" cy="259045"/>
    <xdr:sp macro="" textlink="">
      <xdr:nvSpPr>
        <xdr:cNvPr id="457" name="【市民会館】&#10;一人当たり面積最大値テキスト">
          <a:extLst>
            <a:ext uri="{FF2B5EF4-FFF2-40B4-BE49-F238E27FC236}">
              <a16:creationId xmlns:a16="http://schemas.microsoft.com/office/drawing/2014/main" id="{89C09B73-CADE-4DF4-A0BD-F1626DB261F1}"/>
            </a:ext>
          </a:extLst>
        </xdr:cNvPr>
        <xdr:cNvSpPr txBox="1"/>
      </xdr:nvSpPr>
      <xdr:spPr>
        <a:xfrm>
          <a:off x="9467850" y="15956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68580</xdr:rowOff>
    </xdr:from>
    <xdr:to>
      <xdr:col>55</xdr:col>
      <xdr:colOff>88900</xdr:colOff>
      <xdr:row>99</xdr:row>
      <xdr:rowOff>68580</xdr:rowOff>
    </xdr:to>
    <xdr:cxnSp macro="">
      <xdr:nvCxnSpPr>
        <xdr:cNvPr id="458" name="直線コネクタ 457">
          <a:extLst>
            <a:ext uri="{FF2B5EF4-FFF2-40B4-BE49-F238E27FC236}">
              <a16:creationId xmlns:a16="http://schemas.microsoft.com/office/drawing/2014/main" id="{5903E755-24E6-4149-8FCA-9DCD240D8247}"/>
            </a:ext>
          </a:extLst>
        </xdr:cNvPr>
        <xdr:cNvCxnSpPr/>
      </xdr:nvCxnSpPr>
      <xdr:spPr>
        <a:xfrm>
          <a:off x="9363075" y="1618170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162577</xdr:rowOff>
    </xdr:from>
    <xdr:ext cx="469744" cy="259045"/>
    <xdr:sp macro="" textlink="">
      <xdr:nvSpPr>
        <xdr:cNvPr id="459" name="【市民会館】&#10;一人当たり面積平均値テキスト">
          <a:extLst>
            <a:ext uri="{FF2B5EF4-FFF2-40B4-BE49-F238E27FC236}">
              <a16:creationId xmlns:a16="http://schemas.microsoft.com/office/drawing/2014/main" id="{08947D9F-8654-4B05-874A-E86AAD3F8F71}"/>
            </a:ext>
          </a:extLst>
        </xdr:cNvPr>
        <xdr:cNvSpPr txBox="1"/>
      </xdr:nvSpPr>
      <xdr:spPr>
        <a:xfrm>
          <a:off x="9467850" y="171329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139700</xdr:rowOff>
    </xdr:from>
    <xdr:to>
      <xdr:col>55</xdr:col>
      <xdr:colOff>50800</xdr:colOff>
      <xdr:row>106</xdr:row>
      <xdr:rowOff>69850</xdr:rowOff>
    </xdr:to>
    <xdr:sp macro="" textlink="">
      <xdr:nvSpPr>
        <xdr:cNvPr id="460" name="フローチャート: 判断 459">
          <a:extLst>
            <a:ext uri="{FF2B5EF4-FFF2-40B4-BE49-F238E27FC236}">
              <a16:creationId xmlns:a16="http://schemas.microsoft.com/office/drawing/2014/main" id="{E40A0970-62F0-451F-AF94-32E881A9195C}"/>
            </a:ext>
          </a:extLst>
        </xdr:cNvPr>
        <xdr:cNvSpPr/>
      </xdr:nvSpPr>
      <xdr:spPr>
        <a:xfrm>
          <a:off x="9401175" y="1728787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139700</xdr:rowOff>
    </xdr:from>
    <xdr:to>
      <xdr:col>50</xdr:col>
      <xdr:colOff>165100</xdr:colOff>
      <xdr:row>106</xdr:row>
      <xdr:rowOff>69850</xdr:rowOff>
    </xdr:to>
    <xdr:sp macro="" textlink="">
      <xdr:nvSpPr>
        <xdr:cNvPr id="461" name="フローチャート: 判断 460">
          <a:extLst>
            <a:ext uri="{FF2B5EF4-FFF2-40B4-BE49-F238E27FC236}">
              <a16:creationId xmlns:a16="http://schemas.microsoft.com/office/drawing/2014/main" id="{BBE6764A-AE5F-4CE3-BB08-285DC53AB79A}"/>
            </a:ext>
          </a:extLst>
        </xdr:cNvPr>
        <xdr:cNvSpPr/>
      </xdr:nvSpPr>
      <xdr:spPr>
        <a:xfrm>
          <a:off x="8639175" y="172878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151130</xdr:rowOff>
    </xdr:from>
    <xdr:to>
      <xdr:col>46</xdr:col>
      <xdr:colOff>38100</xdr:colOff>
      <xdr:row>106</xdr:row>
      <xdr:rowOff>81280</xdr:rowOff>
    </xdr:to>
    <xdr:sp macro="" textlink="">
      <xdr:nvSpPr>
        <xdr:cNvPr id="462" name="フローチャート: 判断 461">
          <a:extLst>
            <a:ext uri="{FF2B5EF4-FFF2-40B4-BE49-F238E27FC236}">
              <a16:creationId xmlns:a16="http://schemas.microsoft.com/office/drawing/2014/main" id="{48AB7E39-A026-4327-8A86-C5AB1EC9DA27}"/>
            </a:ext>
          </a:extLst>
        </xdr:cNvPr>
        <xdr:cNvSpPr/>
      </xdr:nvSpPr>
      <xdr:spPr>
        <a:xfrm>
          <a:off x="7839075" y="172961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162561</xdr:rowOff>
    </xdr:from>
    <xdr:to>
      <xdr:col>41</xdr:col>
      <xdr:colOff>101600</xdr:colOff>
      <xdr:row>106</xdr:row>
      <xdr:rowOff>92711</xdr:rowOff>
    </xdr:to>
    <xdr:sp macro="" textlink="">
      <xdr:nvSpPr>
        <xdr:cNvPr id="463" name="フローチャート: 判断 462">
          <a:extLst>
            <a:ext uri="{FF2B5EF4-FFF2-40B4-BE49-F238E27FC236}">
              <a16:creationId xmlns:a16="http://schemas.microsoft.com/office/drawing/2014/main" id="{2EFDFA1D-B597-43F6-83C7-07390B0F7C57}"/>
            </a:ext>
          </a:extLst>
        </xdr:cNvPr>
        <xdr:cNvSpPr/>
      </xdr:nvSpPr>
      <xdr:spPr>
        <a:xfrm>
          <a:off x="7029450" y="173043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135889</xdr:rowOff>
    </xdr:from>
    <xdr:to>
      <xdr:col>36</xdr:col>
      <xdr:colOff>165100</xdr:colOff>
      <xdr:row>106</xdr:row>
      <xdr:rowOff>66039</xdr:rowOff>
    </xdr:to>
    <xdr:sp macro="" textlink="">
      <xdr:nvSpPr>
        <xdr:cNvPr id="464" name="フローチャート: 判断 463">
          <a:extLst>
            <a:ext uri="{FF2B5EF4-FFF2-40B4-BE49-F238E27FC236}">
              <a16:creationId xmlns:a16="http://schemas.microsoft.com/office/drawing/2014/main" id="{B08B51B4-8360-4314-A896-BC24998D89FF}"/>
            </a:ext>
          </a:extLst>
        </xdr:cNvPr>
        <xdr:cNvSpPr/>
      </xdr:nvSpPr>
      <xdr:spPr>
        <a:xfrm>
          <a:off x="6238875" y="1728088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A965CEFC-82FE-4B22-9152-BC2B5526C2F4}"/>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105751D4-CB50-498C-896D-3135EC38AED8}"/>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CFCDF2BF-62D8-4043-936C-3247B827F455}"/>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FD9CECD8-F081-4590-A571-964ABCD11225}"/>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2993EED2-D469-45F9-9013-6B0D240E0861}"/>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13970</xdr:rowOff>
    </xdr:from>
    <xdr:to>
      <xdr:col>55</xdr:col>
      <xdr:colOff>50800</xdr:colOff>
      <xdr:row>106</xdr:row>
      <xdr:rowOff>115570</xdr:rowOff>
    </xdr:to>
    <xdr:sp macro="" textlink="">
      <xdr:nvSpPr>
        <xdr:cNvPr id="470" name="楕円 469">
          <a:extLst>
            <a:ext uri="{FF2B5EF4-FFF2-40B4-BE49-F238E27FC236}">
              <a16:creationId xmlns:a16="http://schemas.microsoft.com/office/drawing/2014/main" id="{9D477E82-7C1E-4F51-BDF2-7BD5616B26A1}"/>
            </a:ext>
          </a:extLst>
        </xdr:cNvPr>
        <xdr:cNvSpPr/>
      </xdr:nvSpPr>
      <xdr:spPr>
        <a:xfrm>
          <a:off x="9401175" y="17327245"/>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163847</xdr:rowOff>
    </xdr:from>
    <xdr:ext cx="469744" cy="259045"/>
    <xdr:sp macro="" textlink="">
      <xdr:nvSpPr>
        <xdr:cNvPr id="471" name="【市民会館】&#10;一人当たり面積該当値テキスト">
          <a:extLst>
            <a:ext uri="{FF2B5EF4-FFF2-40B4-BE49-F238E27FC236}">
              <a16:creationId xmlns:a16="http://schemas.microsoft.com/office/drawing/2014/main" id="{3482A34F-3EFC-4DFE-9218-FD2F5ADFD40B}"/>
            </a:ext>
          </a:extLst>
        </xdr:cNvPr>
        <xdr:cNvSpPr txBox="1"/>
      </xdr:nvSpPr>
      <xdr:spPr>
        <a:xfrm>
          <a:off x="9467850" y="17305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21589</xdr:rowOff>
    </xdr:from>
    <xdr:to>
      <xdr:col>50</xdr:col>
      <xdr:colOff>165100</xdr:colOff>
      <xdr:row>106</xdr:row>
      <xdr:rowOff>123189</xdr:rowOff>
    </xdr:to>
    <xdr:sp macro="" textlink="">
      <xdr:nvSpPr>
        <xdr:cNvPr id="472" name="楕円 471">
          <a:extLst>
            <a:ext uri="{FF2B5EF4-FFF2-40B4-BE49-F238E27FC236}">
              <a16:creationId xmlns:a16="http://schemas.microsoft.com/office/drawing/2014/main" id="{798D4FC6-56C6-446E-9DFC-3D5E8D367169}"/>
            </a:ext>
          </a:extLst>
        </xdr:cNvPr>
        <xdr:cNvSpPr/>
      </xdr:nvSpPr>
      <xdr:spPr>
        <a:xfrm>
          <a:off x="8639175" y="1733803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64770</xdr:rowOff>
    </xdr:from>
    <xdr:to>
      <xdr:col>55</xdr:col>
      <xdr:colOff>0</xdr:colOff>
      <xdr:row>106</xdr:row>
      <xdr:rowOff>72389</xdr:rowOff>
    </xdr:to>
    <xdr:cxnSp macro="">
      <xdr:nvCxnSpPr>
        <xdr:cNvPr id="473" name="直線コネクタ 472">
          <a:extLst>
            <a:ext uri="{FF2B5EF4-FFF2-40B4-BE49-F238E27FC236}">
              <a16:creationId xmlns:a16="http://schemas.microsoft.com/office/drawing/2014/main" id="{B6EE330B-3F56-4104-9911-2137AA2BD4F0}"/>
            </a:ext>
          </a:extLst>
        </xdr:cNvPr>
        <xdr:cNvCxnSpPr/>
      </xdr:nvCxnSpPr>
      <xdr:spPr>
        <a:xfrm flipV="1">
          <a:off x="8686800" y="17384395"/>
          <a:ext cx="74295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29211</xdr:rowOff>
    </xdr:from>
    <xdr:to>
      <xdr:col>46</xdr:col>
      <xdr:colOff>38100</xdr:colOff>
      <xdr:row>106</xdr:row>
      <xdr:rowOff>130811</xdr:rowOff>
    </xdr:to>
    <xdr:sp macro="" textlink="">
      <xdr:nvSpPr>
        <xdr:cNvPr id="474" name="楕円 473">
          <a:extLst>
            <a:ext uri="{FF2B5EF4-FFF2-40B4-BE49-F238E27FC236}">
              <a16:creationId xmlns:a16="http://schemas.microsoft.com/office/drawing/2014/main" id="{588B67E3-928C-40F3-BC34-EBF3567957BD}"/>
            </a:ext>
          </a:extLst>
        </xdr:cNvPr>
        <xdr:cNvSpPr/>
      </xdr:nvSpPr>
      <xdr:spPr>
        <a:xfrm>
          <a:off x="7839075" y="1734248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72389</xdr:rowOff>
    </xdr:from>
    <xdr:to>
      <xdr:col>50</xdr:col>
      <xdr:colOff>114300</xdr:colOff>
      <xdr:row>106</xdr:row>
      <xdr:rowOff>80011</xdr:rowOff>
    </xdr:to>
    <xdr:cxnSp macro="">
      <xdr:nvCxnSpPr>
        <xdr:cNvPr id="475" name="直線コネクタ 474">
          <a:extLst>
            <a:ext uri="{FF2B5EF4-FFF2-40B4-BE49-F238E27FC236}">
              <a16:creationId xmlns:a16="http://schemas.microsoft.com/office/drawing/2014/main" id="{36FFE6CA-7C83-4928-9E05-24519D930B5B}"/>
            </a:ext>
          </a:extLst>
        </xdr:cNvPr>
        <xdr:cNvCxnSpPr/>
      </xdr:nvCxnSpPr>
      <xdr:spPr>
        <a:xfrm flipV="1">
          <a:off x="7886700" y="17385664"/>
          <a:ext cx="800100" cy="13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40639</xdr:rowOff>
    </xdr:from>
    <xdr:to>
      <xdr:col>41</xdr:col>
      <xdr:colOff>101600</xdr:colOff>
      <xdr:row>106</xdr:row>
      <xdr:rowOff>142239</xdr:rowOff>
    </xdr:to>
    <xdr:sp macro="" textlink="">
      <xdr:nvSpPr>
        <xdr:cNvPr id="476" name="楕円 475">
          <a:extLst>
            <a:ext uri="{FF2B5EF4-FFF2-40B4-BE49-F238E27FC236}">
              <a16:creationId xmlns:a16="http://schemas.microsoft.com/office/drawing/2014/main" id="{7B60BB9E-67DA-4346-AD19-8020F275F392}"/>
            </a:ext>
          </a:extLst>
        </xdr:cNvPr>
        <xdr:cNvSpPr/>
      </xdr:nvSpPr>
      <xdr:spPr>
        <a:xfrm>
          <a:off x="7029450" y="173570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80011</xdr:rowOff>
    </xdr:from>
    <xdr:to>
      <xdr:col>45</xdr:col>
      <xdr:colOff>177800</xdr:colOff>
      <xdr:row>106</xdr:row>
      <xdr:rowOff>91439</xdr:rowOff>
    </xdr:to>
    <xdr:cxnSp macro="">
      <xdr:nvCxnSpPr>
        <xdr:cNvPr id="477" name="直線コネクタ 476">
          <a:extLst>
            <a:ext uri="{FF2B5EF4-FFF2-40B4-BE49-F238E27FC236}">
              <a16:creationId xmlns:a16="http://schemas.microsoft.com/office/drawing/2014/main" id="{894B6006-612A-48DE-8581-985485F2649C}"/>
            </a:ext>
          </a:extLst>
        </xdr:cNvPr>
        <xdr:cNvCxnSpPr/>
      </xdr:nvCxnSpPr>
      <xdr:spPr>
        <a:xfrm flipV="1">
          <a:off x="7077075" y="17399636"/>
          <a:ext cx="809625" cy="5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48261</xdr:rowOff>
    </xdr:from>
    <xdr:to>
      <xdr:col>36</xdr:col>
      <xdr:colOff>165100</xdr:colOff>
      <xdr:row>106</xdr:row>
      <xdr:rowOff>149861</xdr:rowOff>
    </xdr:to>
    <xdr:sp macro="" textlink="">
      <xdr:nvSpPr>
        <xdr:cNvPr id="478" name="楕円 477">
          <a:extLst>
            <a:ext uri="{FF2B5EF4-FFF2-40B4-BE49-F238E27FC236}">
              <a16:creationId xmlns:a16="http://schemas.microsoft.com/office/drawing/2014/main" id="{66EDB52B-AC8B-48BB-8CFC-D89E1DEC4450}"/>
            </a:ext>
          </a:extLst>
        </xdr:cNvPr>
        <xdr:cNvSpPr/>
      </xdr:nvSpPr>
      <xdr:spPr>
        <a:xfrm>
          <a:off x="6238875" y="1736153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91439</xdr:rowOff>
    </xdr:from>
    <xdr:to>
      <xdr:col>41</xdr:col>
      <xdr:colOff>50800</xdr:colOff>
      <xdr:row>106</xdr:row>
      <xdr:rowOff>99061</xdr:rowOff>
    </xdr:to>
    <xdr:cxnSp macro="">
      <xdr:nvCxnSpPr>
        <xdr:cNvPr id="479" name="直線コネクタ 478">
          <a:extLst>
            <a:ext uri="{FF2B5EF4-FFF2-40B4-BE49-F238E27FC236}">
              <a16:creationId xmlns:a16="http://schemas.microsoft.com/office/drawing/2014/main" id="{C3A6FD29-C43B-425B-B09C-7F7E4AD941AC}"/>
            </a:ext>
          </a:extLst>
        </xdr:cNvPr>
        <xdr:cNvCxnSpPr/>
      </xdr:nvCxnSpPr>
      <xdr:spPr>
        <a:xfrm flipV="1">
          <a:off x="6286500" y="17404714"/>
          <a:ext cx="790575" cy="13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86377</xdr:rowOff>
    </xdr:from>
    <xdr:ext cx="469744" cy="259045"/>
    <xdr:sp macro="" textlink="">
      <xdr:nvSpPr>
        <xdr:cNvPr id="480" name="n_1aveValue【市民会館】&#10;一人当たり面積">
          <a:extLst>
            <a:ext uri="{FF2B5EF4-FFF2-40B4-BE49-F238E27FC236}">
              <a16:creationId xmlns:a16="http://schemas.microsoft.com/office/drawing/2014/main" id="{BE2D4852-AB13-46A0-ACFD-7FE20ADFD3A4}"/>
            </a:ext>
          </a:extLst>
        </xdr:cNvPr>
        <xdr:cNvSpPr txBox="1"/>
      </xdr:nvSpPr>
      <xdr:spPr>
        <a:xfrm>
          <a:off x="8458277" y="17056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97807</xdr:rowOff>
    </xdr:from>
    <xdr:ext cx="469744" cy="259045"/>
    <xdr:sp macro="" textlink="">
      <xdr:nvSpPr>
        <xdr:cNvPr id="481" name="n_2aveValue【市民会館】&#10;一人当たり面積">
          <a:extLst>
            <a:ext uri="{FF2B5EF4-FFF2-40B4-BE49-F238E27FC236}">
              <a16:creationId xmlns:a16="http://schemas.microsoft.com/office/drawing/2014/main" id="{A40DAE67-2F9E-4AFF-85BA-28E6F477E7F5}"/>
            </a:ext>
          </a:extLst>
        </xdr:cNvPr>
        <xdr:cNvSpPr txBox="1"/>
      </xdr:nvSpPr>
      <xdr:spPr>
        <a:xfrm>
          <a:off x="7677227" y="1707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109238</xdr:rowOff>
    </xdr:from>
    <xdr:ext cx="469744" cy="259045"/>
    <xdr:sp macro="" textlink="">
      <xdr:nvSpPr>
        <xdr:cNvPr id="482" name="n_3aveValue【市民会館】&#10;一人当たり面積">
          <a:extLst>
            <a:ext uri="{FF2B5EF4-FFF2-40B4-BE49-F238E27FC236}">
              <a16:creationId xmlns:a16="http://schemas.microsoft.com/office/drawing/2014/main" id="{03D027D6-7996-4C4E-989C-14FFE06B11CE}"/>
            </a:ext>
          </a:extLst>
        </xdr:cNvPr>
        <xdr:cNvSpPr txBox="1"/>
      </xdr:nvSpPr>
      <xdr:spPr>
        <a:xfrm>
          <a:off x="6867602" y="17079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82566</xdr:rowOff>
    </xdr:from>
    <xdr:ext cx="469744" cy="259045"/>
    <xdr:sp macro="" textlink="">
      <xdr:nvSpPr>
        <xdr:cNvPr id="483" name="n_4aveValue【市民会館】&#10;一人当たり面積">
          <a:extLst>
            <a:ext uri="{FF2B5EF4-FFF2-40B4-BE49-F238E27FC236}">
              <a16:creationId xmlns:a16="http://schemas.microsoft.com/office/drawing/2014/main" id="{04AFB48E-6AA8-423F-A5F4-1405FFBF3493}"/>
            </a:ext>
          </a:extLst>
        </xdr:cNvPr>
        <xdr:cNvSpPr txBox="1"/>
      </xdr:nvSpPr>
      <xdr:spPr>
        <a:xfrm>
          <a:off x="6067502" y="17059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114316</xdr:rowOff>
    </xdr:from>
    <xdr:ext cx="469744" cy="259045"/>
    <xdr:sp macro="" textlink="">
      <xdr:nvSpPr>
        <xdr:cNvPr id="484" name="n_1mainValue【市民会館】&#10;一人当たり面積">
          <a:extLst>
            <a:ext uri="{FF2B5EF4-FFF2-40B4-BE49-F238E27FC236}">
              <a16:creationId xmlns:a16="http://schemas.microsoft.com/office/drawing/2014/main" id="{39C7AC3F-58C3-4345-BF62-8019C99A0C2E}"/>
            </a:ext>
          </a:extLst>
        </xdr:cNvPr>
        <xdr:cNvSpPr txBox="1"/>
      </xdr:nvSpPr>
      <xdr:spPr>
        <a:xfrm>
          <a:off x="8458277" y="17430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121938</xdr:rowOff>
    </xdr:from>
    <xdr:ext cx="469744" cy="259045"/>
    <xdr:sp macro="" textlink="">
      <xdr:nvSpPr>
        <xdr:cNvPr id="485" name="n_2mainValue【市民会館】&#10;一人当たり面積">
          <a:extLst>
            <a:ext uri="{FF2B5EF4-FFF2-40B4-BE49-F238E27FC236}">
              <a16:creationId xmlns:a16="http://schemas.microsoft.com/office/drawing/2014/main" id="{607E5896-BC17-426C-AED9-7CBDD946ADE3}"/>
            </a:ext>
          </a:extLst>
        </xdr:cNvPr>
        <xdr:cNvSpPr txBox="1"/>
      </xdr:nvSpPr>
      <xdr:spPr>
        <a:xfrm>
          <a:off x="7677227" y="17441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133366</xdr:rowOff>
    </xdr:from>
    <xdr:ext cx="469744" cy="259045"/>
    <xdr:sp macro="" textlink="">
      <xdr:nvSpPr>
        <xdr:cNvPr id="486" name="n_3mainValue【市民会館】&#10;一人当たり面積">
          <a:extLst>
            <a:ext uri="{FF2B5EF4-FFF2-40B4-BE49-F238E27FC236}">
              <a16:creationId xmlns:a16="http://schemas.microsoft.com/office/drawing/2014/main" id="{1EF0F707-883D-40E1-BFCF-5B26E2B753C9}"/>
            </a:ext>
          </a:extLst>
        </xdr:cNvPr>
        <xdr:cNvSpPr txBox="1"/>
      </xdr:nvSpPr>
      <xdr:spPr>
        <a:xfrm>
          <a:off x="6867602" y="17449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140988</xdr:rowOff>
    </xdr:from>
    <xdr:ext cx="469744" cy="259045"/>
    <xdr:sp macro="" textlink="">
      <xdr:nvSpPr>
        <xdr:cNvPr id="487" name="n_4mainValue【市民会館】&#10;一人当たり面積">
          <a:extLst>
            <a:ext uri="{FF2B5EF4-FFF2-40B4-BE49-F238E27FC236}">
              <a16:creationId xmlns:a16="http://schemas.microsoft.com/office/drawing/2014/main" id="{436831AC-B2E5-48D1-A5A0-0FF00BDCF4BB}"/>
            </a:ext>
          </a:extLst>
        </xdr:cNvPr>
        <xdr:cNvSpPr txBox="1"/>
      </xdr:nvSpPr>
      <xdr:spPr>
        <a:xfrm>
          <a:off x="6067502" y="17460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8" name="正方形/長方形 487">
          <a:extLst>
            <a:ext uri="{FF2B5EF4-FFF2-40B4-BE49-F238E27FC236}">
              <a16:creationId xmlns:a16="http://schemas.microsoft.com/office/drawing/2014/main" id="{B78CF2B4-BB1B-4CFF-BBCE-D73961444FE6}"/>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9" name="正方形/長方形 488">
          <a:extLst>
            <a:ext uri="{FF2B5EF4-FFF2-40B4-BE49-F238E27FC236}">
              <a16:creationId xmlns:a16="http://schemas.microsoft.com/office/drawing/2014/main" id="{7B7B1345-31E4-44A7-AC6D-2F6566C090D4}"/>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0" name="正方形/長方形 489">
          <a:extLst>
            <a:ext uri="{FF2B5EF4-FFF2-40B4-BE49-F238E27FC236}">
              <a16:creationId xmlns:a16="http://schemas.microsoft.com/office/drawing/2014/main" id="{67D1839C-DB3E-4490-8617-5941AEFFDA4D}"/>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1" name="正方形/長方形 490">
          <a:extLst>
            <a:ext uri="{FF2B5EF4-FFF2-40B4-BE49-F238E27FC236}">
              <a16:creationId xmlns:a16="http://schemas.microsoft.com/office/drawing/2014/main" id="{D714507A-5A1D-4333-B9CB-C682FBAED6E5}"/>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2" name="正方形/長方形 491">
          <a:extLst>
            <a:ext uri="{FF2B5EF4-FFF2-40B4-BE49-F238E27FC236}">
              <a16:creationId xmlns:a16="http://schemas.microsoft.com/office/drawing/2014/main" id="{8A9C8F53-AFCF-4F1A-A3EC-8BCDF40DC969}"/>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3" name="正方形/長方形 492">
          <a:extLst>
            <a:ext uri="{FF2B5EF4-FFF2-40B4-BE49-F238E27FC236}">
              <a16:creationId xmlns:a16="http://schemas.microsoft.com/office/drawing/2014/main" id="{39506688-38E5-4821-9371-E5C5BC598407}"/>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4" name="正方形/長方形 493">
          <a:extLst>
            <a:ext uri="{FF2B5EF4-FFF2-40B4-BE49-F238E27FC236}">
              <a16:creationId xmlns:a16="http://schemas.microsoft.com/office/drawing/2014/main" id="{E8C7BAE6-139F-4436-A271-1ADC8834A778}"/>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5" name="正方形/長方形 494">
          <a:extLst>
            <a:ext uri="{FF2B5EF4-FFF2-40B4-BE49-F238E27FC236}">
              <a16:creationId xmlns:a16="http://schemas.microsoft.com/office/drawing/2014/main" id="{2A0397D0-885F-410A-81D2-F037F3AB1B36}"/>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6" name="テキスト ボックス 495">
          <a:extLst>
            <a:ext uri="{FF2B5EF4-FFF2-40B4-BE49-F238E27FC236}">
              <a16:creationId xmlns:a16="http://schemas.microsoft.com/office/drawing/2014/main" id="{35B9CBF3-E287-48B2-9523-F8C79E15243F}"/>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7" name="直線コネクタ 496">
          <a:extLst>
            <a:ext uri="{FF2B5EF4-FFF2-40B4-BE49-F238E27FC236}">
              <a16:creationId xmlns:a16="http://schemas.microsoft.com/office/drawing/2014/main" id="{0AE3BE23-1C88-469B-A16D-A10105C4D5E4}"/>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8" name="テキスト ボックス 497">
          <a:extLst>
            <a:ext uri="{FF2B5EF4-FFF2-40B4-BE49-F238E27FC236}">
              <a16:creationId xmlns:a16="http://schemas.microsoft.com/office/drawing/2014/main" id="{487F8D0B-6936-4579-9A4F-A3AF28A6B41F}"/>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99" name="直線コネクタ 498">
          <a:extLst>
            <a:ext uri="{FF2B5EF4-FFF2-40B4-BE49-F238E27FC236}">
              <a16:creationId xmlns:a16="http://schemas.microsoft.com/office/drawing/2014/main" id="{D3A585A8-7E82-4D98-B2F0-C5DC8737A898}"/>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0" name="テキスト ボックス 499">
          <a:extLst>
            <a:ext uri="{FF2B5EF4-FFF2-40B4-BE49-F238E27FC236}">
              <a16:creationId xmlns:a16="http://schemas.microsoft.com/office/drawing/2014/main" id="{AB3D7B56-2E51-4DD0-B47F-ACF4A2AEC527}"/>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1" name="直線コネクタ 500">
          <a:extLst>
            <a:ext uri="{FF2B5EF4-FFF2-40B4-BE49-F238E27FC236}">
              <a16:creationId xmlns:a16="http://schemas.microsoft.com/office/drawing/2014/main" id="{FE5F8F29-2940-4CCE-9D60-E67618CE0972}"/>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2" name="テキスト ボックス 501">
          <a:extLst>
            <a:ext uri="{FF2B5EF4-FFF2-40B4-BE49-F238E27FC236}">
              <a16:creationId xmlns:a16="http://schemas.microsoft.com/office/drawing/2014/main" id="{E530FF72-F0CB-43CF-9BF2-D56C321F047F}"/>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3" name="直線コネクタ 502">
          <a:extLst>
            <a:ext uri="{FF2B5EF4-FFF2-40B4-BE49-F238E27FC236}">
              <a16:creationId xmlns:a16="http://schemas.microsoft.com/office/drawing/2014/main" id="{F2DB3D3D-5002-4D62-986C-D4CE163D725D}"/>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4" name="テキスト ボックス 503">
          <a:extLst>
            <a:ext uri="{FF2B5EF4-FFF2-40B4-BE49-F238E27FC236}">
              <a16:creationId xmlns:a16="http://schemas.microsoft.com/office/drawing/2014/main" id="{82EA2FBC-8857-4BBF-81B1-F5E3883B9B09}"/>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5" name="直線コネクタ 504">
          <a:extLst>
            <a:ext uri="{FF2B5EF4-FFF2-40B4-BE49-F238E27FC236}">
              <a16:creationId xmlns:a16="http://schemas.microsoft.com/office/drawing/2014/main" id="{4F57F7F1-322A-4DF8-B475-2165F6930F5D}"/>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6" name="テキスト ボックス 505">
          <a:extLst>
            <a:ext uri="{FF2B5EF4-FFF2-40B4-BE49-F238E27FC236}">
              <a16:creationId xmlns:a16="http://schemas.microsoft.com/office/drawing/2014/main" id="{5EDCC83B-AA0C-453A-9DC1-7DD24B07AA5F}"/>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7" name="直線コネクタ 506">
          <a:extLst>
            <a:ext uri="{FF2B5EF4-FFF2-40B4-BE49-F238E27FC236}">
              <a16:creationId xmlns:a16="http://schemas.microsoft.com/office/drawing/2014/main" id="{98BBF930-33FB-42CB-9FF1-008CF3EBC41A}"/>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8" name="テキスト ボックス 507">
          <a:extLst>
            <a:ext uri="{FF2B5EF4-FFF2-40B4-BE49-F238E27FC236}">
              <a16:creationId xmlns:a16="http://schemas.microsoft.com/office/drawing/2014/main" id="{FB9AA1FF-E116-4B3C-A4B1-4464B76F220A}"/>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9" name="直線コネクタ 508">
          <a:extLst>
            <a:ext uri="{FF2B5EF4-FFF2-40B4-BE49-F238E27FC236}">
              <a16:creationId xmlns:a16="http://schemas.microsoft.com/office/drawing/2014/main" id="{EFDB9910-8614-471B-8CDA-94EFAC58D82B}"/>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0" name="テキスト ボックス 509">
          <a:extLst>
            <a:ext uri="{FF2B5EF4-FFF2-40B4-BE49-F238E27FC236}">
              <a16:creationId xmlns:a16="http://schemas.microsoft.com/office/drawing/2014/main" id="{3B87B189-D5C7-47CC-9A99-4513AD6AE774}"/>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1" name="【一般廃棄物処理施設】&#10;有形固定資産減価償却率グラフ枠">
          <a:extLst>
            <a:ext uri="{FF2B5EF4-FFF2-40B4-BE49-F238E27FC236}">
              <a16:creationId xmlns:a16="http://schemas.microsoft.com/office/drawing/2014/main" id="{01FBED4B-B6B2-4CC8-98BE-4062F0C09350}"/>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161925</xdr:rowOff>
    </xdr:from>
    <xdr:to>
      <xdr:col>85</xdr:col>
      <xdr:colOff>126364</xdr:colOff>
      <xdr:row>42</xdr:row>
      <xdr:rowOff>38100</xdr:rowOff>
    </xdr:to>
    <xdr:cxnSp macro="">
      <xdr:nvCxnSpPr>
        <xdr:cNvPr id="512" name="直線コネクタ 511">
          <a:extLst>
            <a:ext uri="{FF2B5EF4-FFF2-40B4-BE49-F238E27FC236}">
              <a16:creationId xmlns:a16="http://schemas.microsoft.com/office/drawing/2014/main" id="{215A7DDE-B27A-4085-9C9C-C985964B2252}"/>
            </a:ext>
          </a:extLst>
        </xdr:cNvPr>
        <xdr:cNvCxnSpPr/>
      </xdr:nvCxnSpPr>
      <xdr:spPr>
        <a:xfrm flipV="1">
          <a:off x="14696439" y="5511800"/>
          <a:ext cx="0" cy="1336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3" name="【一般廃棄物処理施設】&#10;有形固定資産減価償却率最小値テキスト">
          <a:extLst>
            <a:ext uri="{FF2B5EF4-FFF2-40B4-BE49-F238E27FC236}">
              <a16:creationId xmlns:a16="http://schemas.microsoft.com/office/drawing/2014/main" id="{1421EEEC-8CBC-49FD-88EF-03E67AA79C88}"/>
            </a:ext>
          </a:extLst>
        </xdr:cNvPr>
        <xdr:cNvSpPr txBox="1"/>
      </xdr:nvSpPr>
      <xdr:spPr>
        <a:xfrm>
          <a:off x="14735175" y="685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4" name="直線コネクタ 513">
          <a:extLst>
            <a:ext uri="{FF2B5EF4-FFF2-40B4-BE49-F238E27FC236}">
              <a16:creationId xmlns:a16="http://schemas.microsoft.com/office/drawing/2014/main" id="{72D742A0-4A83-4B9B-B380-F8E1FFF4806C}"/>
            </a:ext>
          </a:extLst>
        </xdr:cNvPr>
        <xdr:cNvCxnSpPr/>
      </xdr:nvCxnSpPr>
      <xdr:spPr>
        <a:xfrm>
          <a:off x="14611350" y="68484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108602</xdr:rowOff>
    </xdr:from>
    <xdr:ext cx="405111" cy="259045"/>
    <xdr:sp macro="" textlink="">
      <xdr:nvSpPr>
        <xdr:cNvPr id="515" name="【一般廃棄物処理施設】&#10;有形固定資産減価償却率最大値テキスト">
          <a:extLst>
            <a:ext uri="{FF2B5EF4-FFF2-40B4-BE49-F238E27FC236}">
              <a16:creationId xmlns:a16="http://schemas.microsoft.com/office/drawing/2014/main" id="{56259F22-6E04-495C-9268-81C3C807F7ED}"/>
            </a:ext>
          </a:extLst>
        </xdr:cNvPr>
        <xdr:cNvSpPr txBox="1"/>
      </xdr:nvSpPr>
      <xdr:spPr>
        <a:xfrm>
          <a:off x="14735175" y="529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161925</xdr:rowOff>
    </xdr:from>
    <xdr:to>
      <xdr:col>86</xdr:col>
      <xdr:colOff>25400</xdr:colOff>
      <xdr:row>33</xdr:row>
      <xdr:rowOff>161925</xdr:rowOff>
    </xdr:to>
    <xdr:cxnSp macro="">
      <xdr:nvCxnSpPr>
        <xdr:cNvPr id="516" name="直線コネクタ 515">
          <a:extLst>
            <a:ext uri="{FF2B5EF4-FFF2-40B4-BE49-F238E27FC236}">
              <a16:creationId xmlns:a16="http://schemas.microsoft.com/office/drawing/2014/main" id="{C76F40AF-F380-4851-A44A-830232743105}"/>
            </a:ext>
          </a:extLst>
        </xdr:cNvPr>
        <xdr:cNvCxnSpPr/>
      </xdr:nvCxnSpPr>
      <xdr:spPr>
        <a:xfrm>
          <a:off x="14611350" y="55118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126382</xdr:rowOff>
    </xdr:from>
    <xdr:ext cx="405111" cy="259045"/>
    <xdr:sp macro="" textlink="">
      <xdr:nvSpPr>
        <xdr:cNvPr id="517" name="【一般廃棄物処理施設】&#10;有形固定資産減価償却率平均値テキスト">
          <a:extLst>
            <a:ext uri="{FF2B5EF4-FFF2-40B4-BE49-F238E27FC236}">
              <a16:creationId xmlns:a16="http://schemas.microsoft.com/office/drawing/2014/main" id="{CD754DA2-ACD7-4D0F-8BB5-94CCC6D61BB3}"/>
            </a:ext>
          </a:extLst>
        </xdr:cNvPr>
        <xdr:cNvSpPr txBox="1"/>
      </xdr:nvSpPr>
      <xdr:spPr>
        <a:xfrm>
          <a:off x="14735175" y="59620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103505</xdr:rowOff>
    </xdr:from>
    <xdr:to>
      <xdr:col>85</xdr:col>
      <xdr:colOff>177800</xdr:colOff>
      <xdr:row>38</xdr:row>
      <xdr:rowOff>33655</xdr:rowOff>
    </xdr:to>
    <xdr:sp macro="" textlink="">
      <xdr:nvSpPr>
        <xdr:cNvPr id="518" name="フローチャート: 判断 517">
          <a:extLst>
            <a:ext uri="{FF2B5EF4-FFF2-40B4-BE49-F238E27FC236}">
              <a16:creationId xmlns:a16="http://schemas.microsoft.com/office/drawing/2014/main" id="{C374D1F8-365E-46F7-9B03-52DCCB2D45C5}"/>
            </a:ext>
          </a:extLst>
        </xdr:cNvPr>
        <xdr:cNvSpPr/>
      </xdr:nvSpPr>
      <xdr:spPr>
        <a:xfrm>
          <a:off x="14649450" y="610743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114935</xdr:rowOff>
    </xdr:from>
    <xdr:to>
      <xdr:col>81</xdr:col>
      <xdr:colOff>101600</xdr:colOff>
      <xdr:row>38</xdr:row>
      <xdr:rowOff>45085</xdr:rowOff>
    </xdr:to>
    <xdr:sp macro="" textlink="">
      <xdr:nvSpPr>
        <xdr:cNvPr id="519" name="フローチャート: 判断 518">
          <a:extLst>
            <a:ext uri="{FF2B5EF4-FFF2-40B4-BE49-F238E27FC236}">
              <a16:creationId xmlns:a16="http://schemas.microsoft.com/office/drawing/2014/main" id="{CE0E0E49-C2B4-4FEE-B886-9990810FE470}"/>
            </a:ext>
          </a:extLst>
        </xdr:cNvPr>
        <xdr:cNvSpPr/>
      </xdr:nvSpPr>
      <xdr:spPr>
        <a:xfrm>
          <a:off x="13887450" y="611568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116840</xdr:rowOff>
    </xdr:from>
    <xdr:to>
      <xdr:col>76</xdr:col>
      <xdr:colOff>165100</xdr:colOff>
      <xdr:row>38</xdr:row>
      <xdr:rowOff>46990</xdr:rowOff>
    </xdr:to>
    <xdr:sp macro="" textlink="">
      <xdr:nvSpPr>
        <xdr:cNvPr id="520" name="フローチャート: 判断 519">
          <a:extLst>
            <a:ext uri="{FF2B5EF4-FFF2-40B4-BE49-F238E27FC236}">
              <a16:creationId xmlns:a16="http://schemas.microsoft.com/office/drawing/2014/main" id="{76BAF6EE-E531-4AC5-8620-38A84B5BEB28}"/>
            </a:ext>
          </a:extLst>
        </xdr:cNvPr>
        <xdr:cNvSpPr/>
      </xdr:nvSpPr>
      <xdr:spPr>
        <a:xfrm>
          <a:off x="13096875" y="611759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33020</xdr:rowOff>
    </xdr:from>
    <xdr:to>
      <xdr:col>72</xdr:col>
      <xdr:colOff>38100</xdr:colOff>
      <xdr:row>37</xdr:row>
      <xdr:rowOff>134620</xdr:rowOff>
    </xdr:to>
    <xdr:sp macro="" textlink="">
      <xdr:nvSpPr>
        <xdr:cNvPr id="521" name="フローチャート: 判断 520">
          <a:extLst>
            <a:ext uri="{FF2B5EF4-FFF2-40B4-BE49-F238E27FC236}">
              <a16:creationId xmlns:a16="http://schemas.microsoft.com/office/drawing/2014/main" id="{B45E86B4-7B0B-4D87-A33D-AEF370F693A9}"/>
            </a:ext>
          </a:extLst>
        </xdr:cNvPr>
        <xdr:cNvSpPr/>
      </xdr:nvSpPr>
      <xdr:spPr>
        <a:xfrm>
          <a:off x="12296775" y="60305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23495</xdr:rowOff>
    </xdr:from>
    <xdr:to>
      <xdr:col>67</xdr:col>
      <xdr:colOff>101600</xdr:colOff>
      <xdr:row>37</xdr:row>
      <xdr:rowOff>125095</xdr:rowOff>
    </xdr:to>
    <xdr:sp macro="" textlink="">
      <xdr:nvSpPr>
        <xdr:cNvPr id="522" name="フローチャート: 判断 521">
          <a:extLst>
            <a:ext uri="{FF2B5EF4-FFF2-40B4-BE49-F238E27FC236}">
              <a16:creationId xmlns:a16="http://schemas.microsoft.com/office/drawing/2014/main" id="{DA8EE156-F6C7-4A6D-B3FC-EE8A2163EE42}"/>
            </a:ext>
          </a:extLst>
        </xdr:cNvPr>
        <xdr:cNvSpPr/>
      </xdr:nvSpPr>
      <xdr:spPr>
        <a:xfrm>
          <a:off x="11487150" y="60274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A36361B0-05FE-4BE4-A4F3-ACEC7374DCA8}"/>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8D28E771-0B59-45B5-8189-5F47967C66C9}"/>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ACB8F4DF-2E84-4ED9-99B2-38E858411934}"/>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EBE8BE97-B5A5-4CF7-92D8-214F005C9074}"/>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E1F66E54-4C3D-4496-9504-859725BFE5C1}"/>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31115</xdr:rowOff>
    </xdr:from>
    <xdr:to>
      <xdr:col>85</xdr:col>
      <xdr:colOff>177800</xdr:colOff>
      <xdr:row>39</xdr:row>
      <xdr:rowOff>132715</xdr:rowOff>
    </xdr:to>
    <xdr:sp macro="" textlink="">
      <xdr:nvSpPr>
        <xdr:cNvPr id="528" name="楕円 527">
          <a:extLst>
            <a:ext uri="{FF2B5EF4-FFF2-40B4-BE49-F238E27FC236}">
              <a16:creationId xmlns:a16="http://schemas.microsoft.com/office/drawing/2014/main" id="{62106F64-D772-4C8C-9FE5-D23A46E9541C}"/>
            </a:ext>
          </a:extLst>
        </xdr:cNvPr>
        <xdr:cNvSpPr/>
      </xdr:nvSpPr>
      <xdr:spPr>
        <a:xfrm>
          <a:off x="14649450" y="635254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9542</xdr:rowOff>
    </xdr:from>
    <xdr:ext cx="405111" cy="259045"/>
    <xdr:sp macro="" textlink="">
      <xdr:nvSpPr>
        <xdr:cNvPr id="529" name="【一般廃棄物処理施設】&#10;有形固定資産減価償却率該当値テキスト">
          <a:extLst>
            <a:ext uri="{FF2B5EF4-FFF2-40B4-BE49-F238E27FC236}">
              <a16:creationId xmlns:a16="http://schemas.microsoft.com/office/drawing/2014/main" id="{004A05B5-3A87-4EEA-92DE-CA78F8951D8C}"/>
            </a:ext>
          </a:extLst>
        </xdr:cNvPr>
        <xdr:cNvSpPr txBox="1"/>
      </xdr:nvSpPr>
      <xdr:spPr>
        <a:xfrm>
          <a:off x="14735175" y="6330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137795</xdr:rowOff>
    </xdr:from>
    <xdr:to>
      <xdr:col>81</xdr:col>
      <xdr:colOff>101600</xdr:colOff>
      <xdr:row>39</xdr:row>
      <xdr:rowOff>67945</xdr:rowOff>
    </xdr:to>
    <xdr:sp macro="" textlink="">
      <xdr:nvSpPr>
        <xdr:cNvPr id="530" name="楕円 529">
          <a:extLst>
            <a:ext uri="{FF2B5EF4-FFF2-40B4-BE49-F238E27FC236}">
              <a16:creationId xmlns:a16="http://schemas.microsoft.com/office/drawing/2014/main" id="{C3BFD995-159B-4554-8657-64806EB7AF7F}"/>
            </a:ext>
          </a:extLst>
        </xdr:cNvPr>
        <xdr:cNvSpPr/>
      </xdr:nvSpPr>
      <xdr:spPr>
        <a:xfrm>
          <a:off x="13887450" y="630364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17145</xdr:rowOff>
    </xdr:from>
    <xdr:to>
      <xdr:col>85</xdr:col>
      <xdr:colOff>127000</xdr:colOff>
      <xdr:row>39</xdr:row>
      <xdr:rowOff>81915</xdr:rowOff>
    </xdr:to>
    <xdr:cxnSp macro="">
      <xdr:nvCxnSpPr>
        <xdr:cNvPr id="531" name="直線コネクタ 530">
          <a:extLst>
            <a:ext uri="{FF2B5EF4-FFF2-40B4-BE49-F238E27FC236}">
              <a16:creationId xmlns:a16="http://schemas.microsoft.com/office/drawing/2014/main" id="{EC4B8EFE-5D8C-4743-A23E-75C757B94ED8}"/>
            </a:ext>
          </a:extLst>
        </xdr:cNvPr>
        <xdr:cNvCxnSpPr/>
      </xdr:nvCxnSpPr>
      <xdr:spPr>
        <a:xfrm>
          <a:off x="13935075" y="6341745"/>
          <a:ext cx="762000" cy="67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73025</xdr:rowOff>
    </xdr:from>
    <xdr:to>
      <xdr:col>76</xdr:col>
      <xdr:colOff>165100</xdr:colOff>
      <xdr:row>39</xdr:row>
      <xdr:rowOff>3175</xdr:rowOff>
    </xdr:to>
    <xdr:sp macro="" textlink="">
      <xdr:nvSpPr>
        <xdr:cNvPr id="532" name="楕円 531">
          <a:extLst>
            <a:ext uri="{FF2B5EF4-FFF2-40B4-BE49-F238E27FC236}">
              <a16:creationId xmlns:a16="http://schemas.microsoft.com/office/drawing/2014/main" id="{179E2E3E-BF30-428D-8185-B59425E52361}"/>
            </a:ext>
          </a:extLst>
        </xdr:cNvPr>
        <xdr:cNvSpPr/>
      </xdr:nvSpPr>
      <xdr:spPr>
        <a:xfrm>
          <a:off x="13096875" y="62357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123825</xdr:rowOff>
    </xdr:from>
    <xdr:to>
      <xdr:col>81</xdr:col>
      <xdr:colOff>50800</xdr:colOff>
      <xdr:row>39</xdr:row>
      <xdr:rowOff>17145</xdr:rowOff>
    </xdr:to>
    <xdr:cxnSp macro="">
      <xdr:nvCxnSpPr>
        <xdr:cNvPr id="533" name="直線コネクタ 532">
          <a:extLst>
            <a:ext uri="{FF2B5EF4-FFF2-40B4-BE49-F238E27FC236}">
              <a16:creationId xmlns:a16="http://schemas.microsoft.com/office/drawing/2014/main" id="{330C60A6-A2C7-4490-AF60-E5064306071C}"/>
            </a:ext>
          </a:extLst>
        </xdr:cNvPr>
        <xdr:cNvCxnSpPr/>
      </xdr:nvCxnSpPr>
      <xdr:spPr>
        <a:xfrm>
          <a:off x="13144500" y="6283325"/>
          <a:ext cx="790575" cy="58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6350</xdr:rowOff>
    </xdr:from>
    <xdr:to>
      <xdr:col>72</xdr:col>
      <xdr:colOff>38100</xdr:colOff>
      <xdr:row>38</xdr:row>
      <xdr:rowOff>107950</xdr:rowOff>
    </xdr:to>
    <xdr:sp macro="" textlink="">
      <xdr:nvSpPr>
        <xdr:cNvPr id="534" name="楕円 533">
          <a:extLst>
            <a:ext uri="{FF2B5EF4-FFF2-40B4-BE49-F238E27FC236}">
              <a16:creationId xmlns:a16="http://schemas.microsoft.com/office/drawing/2014/main" id="{4B4EEA59-FFA4-4BA0-9373-1DD142CC680A}"/>
            </a:ext>
          </a:extLst>
        </xdr:cNvPr>
        <xdr:cNvSpPr/>
      </xdr:nvSpPr>
      <xdr:spPr>
        <a:xfrm>
          <a:off x="12296775" y="61722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57150</xdr:rowOff>
    </xdr:from>
    <xdr:to>
      <xdr:col>76</xdr:col>
      <xdr:colOff>114300</xdr:colOff>
      <xdr:row>38</xdr:row>
      <xdr:rowOff>123825</xdr:rowOff>
    </xdr:to>
    <xdr:cxnSp macro="">
      <xdr:nvCxnSpPr>
        <xdr:cNvPr id="535" name="直線コネクタ 534">
          <a:extLst>
            <a:ext uri="{FF2B5EF4-FFF2-40B4-BE49-F238E27FC236}">
              <a16:creationId xmlns:a16="http://schemas.microsoft.com/office/drawing/2014/main" id="{B8D63CE3-B39B-448A-BAE2-0F4C4D7FF00B}"/>
            </a:ext>
          </a:extLst>
        </xdr:cNvPr>
        <xdr:cNvCxnSpPr/>
      </xdr:nvCxnSpPr>
      <xdr:spPr>
        <a:xfrm>
          <a:off x="12344400" y="6219825"/>
          <a:ext cx="8001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101600</xdr:rowOff>
    </xdr:from>
    <xdr:to>
      <xdr:col>67</xdr:col>
      <xdr:colOff>101600</xdr:colOff>
      <xdr:row>38</xdr:row>
      <xdr:rowOff>31750</xdr:rowOff>
    </xdr:to>
    <xdr:sp macro="" textlink="">
      <xdr:nvSpPr>
        <xdr:cNvPr id="536" name="楕円 535">
          <a:extLst>
            <a:ext uri="{FF2B5EF4-FFF2-40B4-BE49-F238E27FC236}">
              <a16:creationId xmlns:a16="http://schemas.microsoft.com/office/drawing/2014/main" id="{1FDD6395-1758-4E33-907E-2B54F7D7DBD3}"/>
            </a:ext>
          </a:extLst>
        </xdr:cNvPr>
        <xdr:cNvSpPr/>
      </xdr:nvSpPr>
      <xdr:spPr>
        <a:xfrm>
          <a:off x="11487150" y="610552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152400</xdr:rowOff>
    </xdr:from>
    <xdr:to>
      <xdr:col>71</xdr:col>
      <xdr:colOff>177800</xdr:colOff>
      <xdr:row>38</xdr:row>
      <xdr:rowOff>57150</xdr:rowOff>
    </xdr:to>
    <xdr:cxnSp macro="">
      <xdr:nvCxnSpPr>
        <xdr:cNvPr id="537" name="直線コネクタ 536">
          <a:extLst>
            <a:ext uri="{FF2B5EF4-FFF2-40B4-BE49-F238E27FC236}">
              <a16:creationId xmlns:a16="http://schemas.microsoft.com/office/drawing/2014/main" id="{1AAE1E0C-9654-40DF-A78F-9A1F6106EC18}"/>
            </a:ext>
          </a:extLst>
        </xdr:cNvPr>
        <xdr:cNvCxnSpPr/>
      </xdr:nvCxnSpPr>
      <xdr:spPr>
        <a:xfrm>
          <a:off x="11534775" y="6153150"/>
          <a:ext cx="809625"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61612</xdr:rowOff>
    </xdr:from>
    <xdr:ext cx="405111" cy="259045"/>
    <xdr:sp macro="" textlink="">
      <xdr:nvSpPr>
        <xdr:cNvPr id="538" name="n_1aveValue【一般廃棄物処理施設】&#10;有形固定資産減価償却率">
          <a:extLst>
            <a:ext uri="{FF2B5EF4-FFF2-40B4-BE49-F238E27FC236}">
              <a16:creationId xmlns:a16="http://schemas.microsoft.com/office/drawing/2014/main" id="{01CDAF0D-FB52-4790-A8A6-7D48398A2818}"/>
            </a:ext>
          </a:extLst>
        </xdr:cNvPr>
        <xdr:cNvSpPr txBox="1"/>
      </xdr:nvSpPr>
      <xdr:spPr>
        <a:xfrm>
          <a:off x="13745219" y="5903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63517</xdr:rowOff>
    </xdr:from>
    <xdr:ext cx="405111" cy="259045"/>
    <xdr:sp macro="" textlink="">
      <xdr:nvSpPr>
        <xdr:cNvPr id="539" name="n_2aveValue【一般廃棄物処理施設】&#10;有形固定資産減価償却率">
          <a:extLst>
            <a:ext uri="{FF2B5EF4-FFF2-40B4-BE49-F238E27FC236}">
              <a16:creationId xmlns:a16="http://schemas.microsoft.com/office/drawing/2014/main" id="{D9B4612F-1835-4C22-9EE1-144E27312248}"/>
            </a:ext>
          </a:extLst>
        </xdr:cNvPr>
        <xdr:cNvSpPr txBox="1"/>
      </xdr:nvSpPr>
      <xdr:spPr>
        <a:xfrm>
          <a:off x="12964169" y="5905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151147</xdr:rowOff>
    </xdr:from>
    <xdr:ext cx="405111" cy="259045"/>
    <xdr:sp macro="" textlink="">
      <xdr:nvSpPr>
        <xdr:cNvPr id="540" name="n_3aveValue【一般廃棄物処理施設】&#10;有形固定資産減価償却率">
          <a:extLst>
            <a:ext uri="{FF2B5EF4-FFF2-40B4-BE49-F238E27FC236}">
              <a16:creationId xmlns:a16="http://schemas.microsoft.com/office/drawing/2014/main" id="{76EFBFEE-ECB4-4758-AE0C-16631F32C3FD}"/>
            </a:ext>
          </a:extLst>
        </xdr:cNvPr>
        <xdr:cNvSpPr txBox="1"/>
      </xdr:nvSpPr>
      <xdr:spPr>
        <a:xfrm>
          <a:off x="12164069" y="582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141622</xdr:rowOff>
    </xdr:from>
    <xdr:ext cx="405111" cy="259045"/>
    <xdr:sp macro="" textlink="">
      <xdr:nvSpPr>
        <xdr:cNvPr id="541" name="n_4aveValue【一般廃棄物処理施設】&#10;有形固定資産減価償却率">
          <a:extLst>
            <a:ext uri="{FF2B5EF4-FFF2-40B4-BE49-F238E27FC236}">
              <a16:creationId xmlns:a16="http://schemas.microsoft.com/office/drawing/2014/main" id="{4F173919-02A0-45B5-AD65-D9231DAC21B1}"/>
            </a:ext>
          </a:extLst>
        </xdr:cNvPr>
        <xdr:cNvSpPr txBox="1"/>
      </xdr:nvSpPr>
      <xdr:spPr>
        <a:xfrm>
          <a:off x="11354444" y="5821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59072</xdr:rowOff>
    </xdr:from>
    <xdr:ext cx="405111" cy="259045"/>
    <xdr:sp macro="" textlink="">
      <xdr:nvSpPr>
        <xdr:cNvPr id="542" name="n_1mainValue【一般廃棄物処理施設】&#10;有形固定資産減価償却率">
          <a:extLst>
            <a:ext uri="{FF2B5EF4-FFF2-40B4-BE49-F238E27FC236}">
              <a16:creationId xmlns:a16="http://schemas.microsoft.com/office/drawing/2014/main" id="{F06C3595-1F66-490E-AC12-B81A49D5D384}"/>
            </a:ext>
          </a:extLst>
        </xdr:cNvPr>
        <xdr:cNvSpPr txBox="1"/>
      </xdr:nvSpPr>
      <xdr:spPr>
        <a:xfrm>
          <a:off x="13745219" y="638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165752</xdr:rowOff>
    </xdr:from>
    <xdr:ext cx="405111" cy="259045"/>
    <xdr:sp macro="" textlink="">
      <xdr:nvSpPr>
        <xdr:cNvPr id="543" name="n_2mainValue【一般廃棄物処理施設】&#10;有形固定資産減価償却率">
          <a:extLst>
            <a:ext uri="{FF2B5EF4-FFF2-40B4-BE49-F238E27FC236}">
              <a16:creationId xmlns:a16="http://schemas.microsoft.com/office/drawing/2014/main" id="{55F17B6E-44CE-41F9-9856-AC78C5AEB20D}"/>
            </a:ext>
          </a:extLst>
        </xdr:cNvPr>
        <xdr:cNvSpPr txBox="1"/>
      </xdr:nvSpPr>
      <xdr:spPr>
        <a:xfrm>
          <a:off x="12964169" y="6325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99077</xdr:rowOff>
    </xdr:from>
    <xdr:ext cx="405111" cy="259045"/>
    <xdr:sp macro="" textlink="">
      <xdr:nvSpPr>
        <xdr:cNvPr id="544" name="n_3mainValue【一般廃棄物処理施設】&#10;有形固定資産減価償却率">
          <a:extLst>
            <a:ext uri="{FF2B5EF4-FFF2-40B4-BE49-F238E27FC236}">
              <a16:creationId xmlns:a16="http://schemas.microsoft.com/office/drawing/2014/main" id="{89AF479D-7A24-445B-A651-B12D315AA552}"/>
            </a:ext>
          </a:extLst>
        </xdr:cNvPr>
        <xdr:cNvSpPr txBox="1"/>
      </xdr:nvSpPr>
      <xdr:spPr>
        <a:xfrm>
          <a:off x="12164069" y="6264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22877</xdr:rowOff>
    </xdr:from>
    <xdr:ext cx="405111" cy="259045"/>
    <xdr:sp macro="" textlink="">
      <xdr:nvSpPr>
        <xdr:cNvPr id="545" name="n_4mainValue【一般廃棄物処理施設】&#10;有形固定資産減価償却率">
          <a:extLst>
            <a:ext uri="{FF2B5EF4-FFF2-40B4-BE49-F238E27FC236}">
              <a16:creationId xmlns:a16="http://schemas.microsoft.com/office/drawing/2014/main" id="{1996CD28-8771-4CA0-82FA-13305927C037}"/>
            </a:ext>
          </a:extLst>
        </xdr:cNvPr>
        <xdr:cNvSpPr txBox="1"/>
      </xdr:nvSpPr>
      <xdr:spPr>
        <a:xfrm>
          <a:off x="11354444" y="6188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6" name="正方形/長方形 545">
          <a:extLst>
            <a:ext uri="{FF2B5EF4-FFF2-40B4-BE49-F238E27FC236}">
              <a16:creationId xmlns:a16="http://schemas.microsoft.com/office/drawing/2014/main" id="{63FD8FE2-A789-46B7-BF40-EE68AAF12CBB}"/>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7" name="正方形/長方形 546">
          <a:extLst>
            <a:ext uri="{FF2B5EF4-FFF2-40B4-BE49-F238E27FC236}">
              <a16:creationId xmlns:a16="http://schemas.microsoft.com/office/drawing/2014/main" id="{A408451A-D6C2-4599-A0E9-220C7BC062E8}"/>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8" name="正方形/長方形 547">
          <a:extLst>
            <a:ext uri="{FF2B5EF4-FFF2-40B4-BE49-F238E27FC236}">
              <a16:creationId xmlns:a16="http://schemas.microsoft.com/office/drawing/2014/main" id="{9331C60A-772E-49FE-AECB-7E75EACDCF44}"/>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9" name="正方形/長方形 548">
          <a:extLst>
            <a:ext uri="{FF2B5EF4-FFF2-40B4-BE49-F238E27FC236}">
              <a16:creationId xmlns:a16="http://schemas.microsoft.com/office/drawing/2014/main" id="{1288F49F-43A7-4480-ACC7-6761B3B5232E}"/>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0" name="正方形/長方形 549">
          <a:extLst>
            <a:ext uri="{FF2B5EF4-FFF2-40B4-BE49-F238E27FC236}">
              <a16:creationId xmlns:a16="http://schemas.microsoft.com/office/drawing/2014/main" id="{B9C7C1CA-756D-4424-A805-8DCCAEFFBDD0}"/>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1" name="正方形/長方形 550">
          <a:extLst>
            <a:ext uri="{FF2B5EF4-FFF2-40B4-BE49-F238E27FC236}">
              <a16:creationId xmlns:a16="http://schemas.microsoft.com/office/drawing/2014/main" id="{6EF78DB3-47D0-4906-A1CF-B5C718F9729E}"/>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2" name="正方形/長方形 551">
          <a:extLst>
            <a:ext uri="{FF2B5EF4-FFF2-40B4-BE49-F238E27FC236}">
              <a16:creationId xmlns:a16="http://schemas.microsoft.com/office/drawing/2014/main" id="{78584402-F646-407E-BE3F-2A5955FA4C23}"/>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115,228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3" name="正方形/長方形 552">
          <a:extLst>
            <a:ext uri="{FF2B5EF4-FFF2-40B4-BE49-F238E27FC236}">
              <a16:creationId xmlns:a16="http://schemas.microsoft.com/office/drawing/2014/main" id="{C97FFEAF-0E47-4601-B80C-A643DDFFDC6F}"/>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4" name="テキスト ボックス 553">
          <a:extLst>
            <a:ext uri="{FF2B5EF4-FFF2-40B4-BE49-F238E27FC236}">
              <a16:creationId xmlns:a16="http://schemas.microsoft.com/office/drawing/2014/main" id="{01807C49-3EFF-45C3-B943-B671F8F654B1}"/>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5" name="直線コネクタ 554">
          <a:extLst>
            <a:ext uri="{FF2B5EF4-FFF2-40B4-BE49-F238E27FC236}">
              <a16:creationId xmlns:a16="http://schemas.microsoft.com/office/drawing/2014/main" id="{348D4A9E-34ED-4852-856E-0F2B063B604F}"/>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6" name="直線コネクタ 555">
          <a:extLst>
            <a:ext uri="{FF2B5EF4-FFF2-40B4-BE49-F238E27FC236}">
              <a16:creationId xmlns:a16="http://schemas.microsoft.com/office/drawing/2014/main" id="{DD0CCC94-E973-4628-83AF-93CFCA4D7D6D}"/>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57" name="テキスト ボックス 556">
          <a:extLst>
            <a:ext uri="{FF2B5EF4-FFF2-40B4-BE49-F238E27FC236}">
              <a16:creationId xmlns:a16="http://schemas.microsoft.com/office/drawing/2014/main" id="{8CBEC09B-D19A-48CF-BBD1-3C6A86090152}"/>
            </a:ext>
          </a:extLst>
        </xdr:cNvPr>
        <xdr:cNvSpPr txBox="1"/>
      </xdr:nvSpPr>
      <xdr:spPr>
        <a:xfrm>
          <a:off x="16248514" y="66459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8" name="直線コネクタ 557">
          <a:extLst>
            <a:ext uri="{FF2B5EF4-FFF2-40B4-BE49-F238E27FC236}">
              <a16:creationId xmlns:a16="http://schemas.microsoft.com/office/drawing/2014/main" id="{91F10D5E-0C52-40C2-93DB-6146179933D6}"/>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59" name="テキスト ボックス 558">
          <a:extLst>
            <a:ext uri="{FF2B5EF4-FFF2-40B4-BE49-F238E27FC236}">
              <a16:creationId xmlns:a16="http://schemas.microsoft.com/office/drawing/2014/main" id="{0AB9F4E4-9C48-4607-8DD2-AE5F1FEE4662}"/>
            </a:ext>
          </a:extLst>
        </xdr:cNvPr>
        <xdr:cNvSpPr txBox="1"/>
      </xdr:nvSpPr>
      <xdr:spPr>
        <a:xfrm>
          <a:off x="15936806"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0" name="直線コネクタ 559">
          <a:extLst>
            <a:ext uri="{FF2B5EF4-FFF2-40B4-BE49-F238E27FC236}">
              <a16:creationId xmlns:a16="http://schemas.microsoft.com/office/drawing/2014/main" id="{6748F3B1-03DC-4AA9-AF9D-6E40939C0893}"/>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1" name="テキスト ボックス 560">
          <a:extLst>
            <a:ext uri="{FF2B5EF4-FFF2-40B4-BE49-F238E27FC236}">
              <a16:creationId xmlns:a16="http://schemas.microsoft.com/office/drawing/2014/main" id="{C2AA02E2-A4C9-4B30-A331-30B66EA519D8}"/>
            </a:ext>
          </a:extLst>
        </xdr:cNvPr>
        <xdr:cNvSpPr txBox="1"/>
      </xdr:nvSpPr>
      <xdr:spPr>
        <a:xfrm>
          <a:off x="15936806" y="577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2" name="直線コネクタ 561">
          <a:extLst>
            <a:ext uri="{FF2B5EF4-FFF2-40B4-BE49-F238E27FC236}">
              <a16:creationId xmlns:a16="http://schemas.microsoft.com/office/drawing/2014/main" id="{1BB93A5B-0D82-4802-BA64-711E1D410482}"/>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3" name="テキスト ボックス 562">
          <a:extLst>
            <a:ext uri="{FF2B5EF4-FFF2-40B4-BE49-F238E27FC236}">
              <a16:creationId xmlns:a16="http://schemas.microsoft.com/office/drawing/2014/main" id="{C67121C4-FBCC-4C78-82A9-494C6EA92742}"/>
            </a:ext>
          </a:extLst>
        </xdr:cNvPr>
        <xdr:cNvSpPr txBox="1"/>
      </xdr:nvSpPr>
      <xdr:spPr>
        <a:xfrm>
          <a:off x="15936806" y="535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4" name="直線コネクタ 563">
          <a:extLst>
            <a:ext uri="{FF2B5EF4-FFF2-40B4-BE49-F238E27FC236}">
              <a16:creationId xmlns:a16="http://schemas.microsoft.com/office/drawing/2014/main" id="{E99A224C-327B-465A-9826-6EB7F791ADD0}"/>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5" name="テキスト ボックス 564">
          <a:extLst>
            <a:ext uri="{FF2B5EF4-FFF2-40B4-BE49-F238E27FC236}">
              <a16:creationId xmlns:a16="http://schemas.microsoft.com/office/drawing/2014/main" id="{7A83EE34-234E-4B54-BC7C-200FD70E56B1}"/>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6" name="【一般廃棄物処理施設】&#10;一人当たり有形固定資産（償却資産）額グラフ枠">
          <a:extLst>
            <a:ext uri="{FF2B5EF4-FFF2-40B4-BE49-F238E27FC236}">
              <a16:creationId xmlns:a16="http://schemas.microsoft.com/office/drawing/2014/main" id="{2EFE16F5-BC5A-45A0-BBD4-8159987D20F6}"/>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65684</xdr:rowOff>
    </xdr:from>
    <xdr:to>
      <xdr:col>116</xdr:col>
      <xdr:colOff>62864</xdr:colOff>
      <xdr:row>41</xdr:row>
      <xdr:rowOff>120965</xdr:rowOff>
    </xdr:to>
    <xdr:cxnSp macro="">
      <xdr:nvCxnSpPr>
        <xdr:cNvPr id="567" name="直線コネクタ 566">
          <a:extLst>
            <a:ext uri="{FF2B5EF4-FFF2-40B4-BE49-F238E27FC236}">
              <a16:creationId xmlns:a16="http://schemas.microsoft.com/office/drawing/2014/main" id="{A0868C48-ADE0-44FD-857B-6327C6D3786D}"/>
            </a:ext>
          </a:extLst>
        </xdr:cNvPr>
        <xdr:cNvCxnSpPr/>
      </xdr:nvCxnSpPr>
      <xdr:spPr>
        <a:xfrm flipV="1">
          <a:off x="19954239" y="5583834"/>
          <a:ext cx="0" cy="1188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124792</xdr:rowOff>
    </xdr:from>
    <xdr:ext cx="469744" cy="259045"/>
    <xdr:sp macro="" textlink="">
      <xdr:nvSpPr>
        <xdr:cNvPr id="568" name="【一般廃棄物処理施設】&#10;一人当たり有形固定資産（償却資産）額最小値テキスト">
          <a:extLst>
            <a:ext uri="{FF2B5EF4-FFF2-40B4-BE49-F238E27FC236}">
              <a16:creationId xmlns:a16="http://schemas.microsoft.com/office/drawing/2014/main" id="{188E9D3F-08AB-4480-9A35-440DD0EB2070}"/>
            </a:ext>
          </a:extLst>
        </xdr:cNvPr>
        <xdr:cNvSpPr txBox="1"/>
      </xdr:nvSpPr>
      <xdr:spPr>
        <a:xfrm>
          <a:off x="19992975" y="6770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120965</xdr:rowOff>
    </xdr:from>
    <xdr:to>
      <xdr:col>116</xdr:col>
      <xdr:colOff>152400</xdr:colOff>
      <xdr:row>41</xdr:row>
      <xdr:rowOff>120965</xdr:rowOff>
    </xdr:to>
    <xdr:cxnSp macro="">
      <xdr:nvCxnSpPr>
        <xdr:cNvPr id="569" name="直線コネクタ 568">
          <a:extLst>
            <a:ext uri="{FF2B5EF4-FFF2-40B4-BE49-F238E27FC236}">
              <a16:creationId xmlns:a16="http://schemas.microsoft.com/office/drawing/2014/main" id="{E2B6315E-4B0F-424F-9E0C-779B8E705191}"/>
            </a:ext>
          </a:extLst>
        </xdr:cNvPr>
        <xdr:cNvCxnSpPr/>
      </xdr:nvCxnSpPr>
      <xdr:spPr>
        <a:xfrm>
          <a:off x="19878675" y="67725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12361</xdr:rowOff>
    </xdr:from>
    <xdr:ext cx="599010" cy="259045"/>
    <xdr:sp macro="" textlink="">
      <xdr:nvSpPr>
        <xdr:cNvPr id="570" name="【一般廃棄物処理施設】&#10;一人当たり有形固定資産（償却資産）額最大値テキスト">
          <a:extLst>
            <a:ext uri="{FF2B5EF4-FFF2-40B4-BE49-F238E27FC236}">
              <a16:creationId xmlns:a16="http://schemas.microsoft.com/office/drawing/2014/main" id="{C223F7CE-E4F1-4609-89EF-D7A2C31860E5}"/>
            </a:ext>
          </a:extLst>
        </xdr:cNvPr>
        <xdr:cNvSpPr txBox="1"/>
      </xdr:nvSpPr>
      <xdr:spPr>
        <a:xfrm>
          <a:off x="19992975" y="5362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65684</xdr:rowOff>
    </xdr:from>
    <xdr:to>
      <xdr:col>116</xdr:col>
      <xdr:colOff>152400</xdr:colOff>
      <xdr:row>34</xdr:row>
      <xdr:rowOff>65684</xdr:rowOff>
    </xdr:to>
    <xdr:cxnSp macro="">
      <xdr:nvCxnSpPr>
        <xdr:cNvPr id="571" name="直線コネクタ 570">
          <a:extLst>
            <a:ext uri="{FF2B5EF4-FFF2-40B4-BE49-F238E27FC236}">
              <a16:creationId xmlns:a16="http://schemas.microsoft.com/office/drawing/2014/main" id="{35F82F74-F7AF-4C14-A2C7-9FCB7D469432}"/>
            </a:ext>
          </a:extLst>
        </xdr:cNvPr>
        <xdr:cNvCxnSpPr/>
      </xdr:nvCxnSpPr>
      <xdr:spPr>
        <a:xfrm>
          <a:off x="19878675" y="558383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78227</xdr:rowOff>
    </xdr:from>
    <xdr:ext cx="599010" cy="259045"/>
    <xdr:sp macro="" textlink="">
      <xdr:nvSpPr>
        <xdr:cNvPr id="572" name="【一般廃棄物処理施設】&#10;一人当たり有形固定資産（償却資産）額平均値テキスト">
          <a:extLst>
            <a:ext uri="{FF2B5EF4-FFF2-40B4-BE49-F238E27FC236}">
              <a16:creationId xmlns:a16="http://schemas.microsoft.com/office/drawing/2014/main" id="{96BC6A00-97BD-420E-B9F9-A051A9677AD3}"/>
            </a:ext>
          </a:extLst>
        </xdr:cNvPr>
        <xdr:cNvSpPr txBox="1"/>
      </xdr:nvSpPr>
      <xdr:spPr>
        <a:xfrm>
          <a:off x="19992975" y="62409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99800</xdr:rowOff>
    </xdr:from>
    <xdr:to>
      <xdr:col>116</xdr:col>
      <xdr:colOff>114300</xdr:colOff>
      <xdr:row>39</xdr:row>
      <xdr:rowOff>29950</xdr:rowOff>
    </xdr:to>
    <xdr:sp macro="" textlink="">
      <xdr:nvSpPr>
        <xdr:cNvPr id="573" name="フローチャート: 判断 572">
          <a:extLst>
            <a:ext uri="{FF2B5EF4-FFF2-40B4-BE49-F238E27FC236}">
              <a16:creationId xmlns:a16="http://schemas.microsoft.com/office/drawing/2014/main" id="{37E487DA-5711-4F08-8342-35AAF276A881}"/>
            </a:ext>
          </a:extLst>
        </xdr:cNvPr>
        <xdr:cNvSpPr/>
      </xdr:nvSpPr>
      <xdr:spPr>
        <a:xfrm>
          <a:off x="19897725" y="626565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123168</xdr:rowOff>
    </xdr:from>
    <xdr:to>
      <xdr:col>112</xdr:col>
      <xdr:colOff>38100</xdr:colOff>
      <xdr:row>39</xdr:row>
      <xdr:rowOff>53318</xdr:rowOff>
    </xdr:to>
    <xdr:sp macro="" textlink="">
      <xdr:nvSpPr>
        <xdr:cNvPr id="574" name="フローチャート: 判断 573">
          <a:extLst>
            <a:ext uri="{FF2B5EF4-FFF2-40B4-BE49-F238E27FC236}">
              <a16:creationId xmlns:a16="http://schemas.microsoft.com/office/drawing/2014/main" id="{C3D072D6-C816-47A3-ACB5-78DFF9B634FF}"/>
            </a:ext>
          </a:extLst>
        </xdr:cNvPr>
        <xdr:cNvSpPr/>
      </xdr:nvSpPr>
      <xdr:spPr>
        <a:xfrm>
          <a:off x="19154775" y="6289018"/>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128517</xdr:rowOff>
    </xdr:from>
    <xdr:to>
      <xdr:col>107</xdr:col>
      <xdr:colOff>101600</xdr:colOff>
      <xdr:row>39</xdr:row>
      <xdr:rowOff>58667</xdr:rowOff>
    </xdr:to>
    <xdr:sp macro="" textlink="">
      <xdr:nvSpPr>
        <xdr:cNvPr id="575" name="フローチャート: 判断 574">
          <a:extLst>
            <a:ext uri="{FF2B5EF4-FFF2-40B4-BE49-F238E27FC236}">
              <a16:creationId xmlns:a16="http://schemas.microsoft.com/office/drawing/2014/main" id="{E403DE8C-4E80-4BB4-B5EF-5565CD86C5AD}"/>
            </a:ext>
          </a:extLst>
        </xdr:cNvPr>
        <xdr:cNvSpPr/>
      </xdr:nvSpPr>
      <xdr:spPr>
        <a:xfrm>
          <a:off x="18345150" y="628801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109858</xdr:rowOff>
    </xdr:from>
    <xdr:to>
      <xdr:col>102</xdr:col>
      <xdr:colOff>165100</xdr:colOff>
      <xdr:row>39</xdr:row>
      <xdr:rowOff>40008</xdr:rowOff>
    </xdr:to>
    <xdr:sp macro="" textlink="">
      <xdr:nvSpPr>
        <xdr:cNvPr id="576" name="フローチャート: 判断 575">
          <a:extLst>
            <a:ext uri="{FF2B5EF4-FFF2-40B4-BE49-F238E27FC236}">
              <a16:creationId xmlns:a16="http://schemas.microsoft.com/office/drawing/2014/main" id="{74229272-9381-46DD-8AA2-CFF26930603B}"/>
            </a:ext>
          </a:extLst>
        </xdr:cNvPr>
        <xdr:cNvSpPr/>
      </xdr:nvSpPr>
      <xdr:spPr>
        <a:xfrm>
          <a:off x="17554575" y="626935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167215</xdr:rowOff>
    </xdr:from>
    <xdr:to>
      <xdr:col>98</xdr:col>
      <xdr:colOff>38100</xdr:colOff>
      <xdr:row>39</xdr:row>
      <xdr:rowOff>97365</xdr:rowOff>
    </xdr:to>
    <xdr:sp macro="" textlink="">
      <xdr:nvSpPr>
        <xdr:cNvPr id="577" name="フローチャート: 判断 576">
          <a:extLst>
            <a:ext uri="{FF2B5EF4-FFF2-40B4-BE49-F238E27FC236}">
              <a16:creationId xmlns:a16="http://schemas.microsoft.com/office/drawing/2014/main" id="{2E3749EB-D63A-4B70-8442-C0C66757FF2B}"/>
            </a:ext>
          </a:extLst>
        </xdr:cNvPr>
        <xdr:cNvSpPr/>
      </xdr:nvSpPr>
      <xdr:spPr>
        <a:xfrm>
          <a:off x="16754475" y="632671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31BD5E97-991E-481B-A0ED-84EED3CBED7D}"/>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D5AC4E48-7F0E-42AC-93A3-DB15CE59BC30}"/>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B196A476-BC4D-4535-99BC-CBA65534F1F5}"/>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43591D57-8869-493F-88EE-8754E67888C4}"/>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7034E1D1-48FA-40C1-8274-F2DF6A7F13FE}"/>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14884</xdr:rowOff>
    </xdr:from>
    <xdr:to>
      <xdr:col>116</xdr:col>
      <xdr:colOff>114300</xdr:colOff>
      <xdr:row>34</xdr:row>
      <xdr:rowOff>116484</xdr:rowOff>
    </xdr:to>
    <xdr:sp macro="" textlink="">
      <xdr:nvSpPr>
        <xdr:cNvPr id="583" name="楕円 582">
          <a:extLst>
            <a:ext uri="{FF2B5EF4-FFF2-40B4-BE49-F238E27FC236}">
              <a16:creationId xmlns:a16="http://schemas.microsoft.com/office/drawing/2014/main" id="{A6B77EF3-71BB-4CD8-B9E8-5651924ACD43}"/>
            </a:ext>
          </a:extLst>
        </xdr:cNvPr>
        <xdr:cNvSpPr/>
      </xdr:nvSpPr>
      <xdr:spPr>
        <a:xfrm>
          <a:off x="19897725" y="552668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33</xdr:row>
      <xdr:rowOff>139361</xdr:rowOff>
    </xdr:from>
    <xdr:ext cx="599010" cy="259045"/>
    <xdr:sp macro="" textlink="">
      <xdr:nvSpPr>
        <xdr:cNvPr id="584" name="【一般廃棄物処理施設】&#10;一人当たり有形固定資産（償却資産）額該当値テキスト">
          <a:extLst>
            <a:ext uri="{FF2B5EF4-FFF2-40B4-BE49-F238E27FC236}">
              <a16:creationId xmlns:a16="http://schemas.microsoft.com/office/drawing/2014/main" id="{0A834FB4-DC16-4FE8-9831-B4EF900E0D86}"/>
            </a:ext>
          </a:extLst>
        </xdr:cNvPr>
        <xdr:cNvSpPr txBox="1"/>
      </xdr:nvSpPr>
      <xdr:spPr>
        <a:xfrm>
          <a:off x="19992975" y="5495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43569</xdr:rowOff>
    </xdr:from>
    <xdr:to>
      <xdr:col>112</xdr:col>
      <xdr:colOff>38100</xdr:colOff>
      <xdr:row>34</xdr:row>
      <xdr:rowOff>145169</xdr:rowOff>
    </xdr:to>
    <xdr:sp macro="" textlink="">
      <xdr:nvSpPr>
        <xdr:cNvPr id="585" name="楕円 584">
          <a:extLst>
            <a:ext uri="{FF2B5EF4-FFF2-40B4-BE49-F238E27FC236}">
              <a16:creationId xmlns:a16="http://schemas.microsoft.com/office/drawing/2014/main" id="{60A9C502-F8DD-42C3-99DD-02B04CE2FB6B}"/>
            </a:ext>
          </a:extLst>
        </xdr:cNvPr>
        <xdr:cNvSpPr/>
      </xdr:nvSpPr>
      <xdr:spPr>
        <a:xfrm>
          <a:off x="19154775" y="556171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34</xdr:row>
      <xdr:rowOff>65684</xdr:rowOff>
    </xdr:from>
    <xdr:to>
      <xdr:col>116</xdr:col>
      <xdr:colOff>63500</xdr:colOff>
      <xdr:row>34</xdr:row>
      <xdr:rowOff>94369</xdr:rowOff>
    </xdr:to>
    <xdr:cxnSp macro="">
      <xdr:nvCxnSpPr>
        <xdr:cNvPr id="586" name="直線コネクタ 585">
          <a:extLst>
            <a:ext uri="{FF2B5EF4-FFF2-40B4-BE49-F238E27FC236}">
              <a16:creationId xmlns:a16="http://schemas.microsoft.com/office/drawing/2014/main" id="{7ACECFA8-D218-4186-8AB9-CA8A853D1D07}"/>
            </a:ext>
          </a:extLst>
        </xdr:cNvPr>
        <xdr:cNvCxnSpPr/>
      </xdr:nvCxnSpPr>
      <xdr:spPr>
        <a:xfrm flipV="1">
          <a:off x="19202400" y="5583834"/>
          <a:ext cx="752475" cy="25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34</xdr:row>
      <xdr:rowOff>67535</xdr:rowOff>
    </xdr:from>
    <xdr:to>
      <xdr:col>107</xdr:col>
      <xdr:colOff>101600</xdr:colOff>
      <xdr:row>34</xdr:row>
      <xdr:rowOff>169135</xdr:rowOff>
    </xdr:to>
    <xdr:sp macro="" textlink="">
      <xdr:nvSpPr>
        <xdr:cNvPr id="587" name="楕円 586">
          <a:extLst>
            <a:ext uri="{FF2B5EF4-FFF2-40B4-BE49-F238E27FC236}">
              <a16:creationId xmlns:a16="http://schemas.microsoft.com/office/drawing/2014/main" id="{3986B641-B5DF-4E07-8FA3-B9ABF0512E40}"/>
            </a:ext>
          </a:extLst>
        </xdr:cNvPr>
        <xdr:cNvSpPr/>
      </xdr:nvSpPr>
      <xdr:spPr>
        <a:xfrm>
          <a:off x="18345150" y="557933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94369</xdr:rowOff>
    </xdr:from>
    <xdr:to>
      <xdr:col>111</xdr:col>
      <xdr:colOff>177800</xdr:colOff>
      <xdr:row>34</xdr:row>
      <xdr:rowOff>118335</xdr:rowOff>
    </xdr:to>
    <xdr:cxnSp macro="">
      <xdr:nvCxnSpPr>
        <xdr:cNvPr id="588" name="直線コネクタ 587">
          <a:extLst>
            <a:ext uri="{FF2B5EF4-FFF2-40B4-BE49-F238E27FC236}">
              <a16:creationId xmlns:a16="http://schemas.microsoft.com/office/drawing/2014/main" id="{806D605F-2FA7-41C6-A16D-869C76279CAF}"/>
            </a:ext>
          </a:extLst>
        </xdr:cNvPr>
        <xdr:cNvCxnSpPr/>
      </xdr:nvCxnSpPr>
      <xdr:spPr>
        <a:xfrm flipV="1">
          <a:off x="18392775" y="5609344"/>
          <a:ext cx="809625" cy="27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34</xdr:row>
      <xdr:rowOff>89623</xdr:rowOff>
    </xdr:from>
    <xdr:to>
      <xdr:col>102</xdr:col>
      <xdr:colOff>165100</xdr:colOff>
      <xdr:row>35</xdr:row>
      <xdr:rowOff>19773</xdr:rowOff>
    </xdr:to>
    <xdr:sp macro="" textlink="">
      <xdr:nvSpPr>
        <xdr:cNvPr id="589" name="楕円 588">
          <a:extLst>
            <a:ext uri="{FF2B5EF4-FFF2-40B4-BE49-F238E27FC236}">
              <a16:creationId xmlns:a16="http://schemas.microsoft.com/office/drawing/2014/main" id="{3C20A407-0597-4C63-BD22-8B2CCC5048BE}"/>
            </a:ext>
          </a:extLst>
        </xdr:cNvPr>
        <xdr:cNvSpPr/>
      </xdr:nvSpPr>
      <xdr:spPr>
        <a:xfrm>
          <a:off x="17554575" y="560142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34</xdr:row>
      <xdr:rowOff>118335</xdr:rowOff>
    </xdr:from>
    <xdr:to>
      <xdr:col>107</xdr:col>
      <xdr:colOff>50800</xdr:colOff>
      <xdr:row>34</xdr:row>
      <xdr:rowOff>140423</xdr:rowOff>
    </xdr:to>
    <xdr:cxnSp macro="">
      <xdr:nvCxnSpPr>
        <xdr:cNvPr id="590" name="直線コネクタ 589">
          <a:extLst>
            <a:ext uri="{FF2B5EF4-FFF2-40B4-BE49-F238E27FC236}">
              <a16:creationId xmlns:a16="http://schemas.microsoft.com/office/drawing/2014/main" id="{EF1A6201-5A63-430E-8DC9-2F44143526CC}"/>
            </a:ext>
          </a:extLst>
        </xdr:cNvPr>
        <xdr:cNvCxnSpPr/>
      </xdr:nvCxnSpPr>
      <xdr:spPr>
        <a:xfrm flipV="1">
          <a:off x="17602200" y="5636485"/>
          <a:ext cx="790575" cy="22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34</xdr:row>
      <xdr:rowOff>117841</xdr:rowOff>
    </xdr:from>
    <xdr:to>
      <xdr:col>98</xdr:col>
      <xdr:colOff>38100</xdr:colOff>
      <xdr:row>35</xdr:row>
      <xdr:rowOff>47991</xdr:rowOff>
    </xdr:to>
    <xdr:sp macro="" textlink="">
      <xdr:nvSpPr>
        <xdr:cNvPr id="591" name="楕円 590">
          <a:extLst>
            <a:ext uri="{FF2B5EF4-FFF2-40B4-BE49-F238E27FC236}">
              <a16:creationId xmlns:a16="http://schemas.microsoft.com/office/drawing/2014/main" id="{2C520CDA-3D60-4187-B50C-90A558C1D889}"/>
            </a:ext>
          </a:extLst>
        </xdr:cNvPr>
        <xdr:cNvSpPr/>
      </xdr:nvSpPr>
      <xdr:spPr>
        <a:xfrm>
          <a:off x="16754475" y="5635991"/>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34</xdr:row>
      <xdr:rowOff>140423</xdr:rowOff>
    </xdr:from>
    <xdr:to>
      <xdr:col>102</xdr:col>
      <xdr:colOff>114300</xdr:colOff>
      <xdr:row>34</xdr:row>
      <xdr:rowOff>168641</xdr:rowOff>
    </xdr:to>
    <xdr:cxnSp macro="">
      <xdr:nvCxnSpPr>
        <xdr:cNvPr id="592" name="直線コネクタ 591">
          <a:extLst>
            <a:ext uri="{FF2B5EF4-FFF2-40B4-BE49-F238E27FC236}">
              <a16:creationId xmlns:a16="http://schemas.microsoft.com/office/drawing/2014/main" id="{2A31CD51-5F8E-4705-BAD8-01D43931B0BD}"/>
            </a:ext>
          </a:extLst>
        </xdr:cNvPr>
        <xdr:cNvCxnSpPr/>
      </xdr:nvCxnSpPr>
      <xdr:spPr>
        <a:xfrm flipV="1">
          <a:off x="16802100" y="5658573"/>
          <a:ext cx="800100" cy="1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44445</xdr:rowOff>
    </xdr:from>
    <xdr:ext cx="599010" cy="259045"/>
    <xdr:sp macro="" textlink="">
      <xdr:nvSpPr>
        <xdr:cNvPr id="593" name="n_1aveValue【一般廃棄物処理施設】&#10;一人当たり有形固定資産（償却資産）額">
          <a:extLst>
            <a:ext uri="{FF2B5EF4-FFF2-40B4-BE49-F238E27FC236}">
              <a16:creationId xmlns:a16="http://schemas.microsoft.com/office/drawing/2014/main" id="{15E37A67-0B62-4E32-A575-F47315A650C0}"/>
            </a:ext>
          </a:extLst>
        </xdr:cNvPr>
        <xdr:cNvSpPr txBox="1"/>
      </xdr:nvSpPr>
      <xdr:spPr>
        <a:xfrm>
          <a:off x="18915595" y="63722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49794</xdr:rowOff>
    </xdr:from>
    <xdr:ext cx="599010" cy="259045"/>
    <xdr:sp macro="" textlink="">
      <xdr:nvSpPr>
        <xdr:cNvPr id="594" name="n_2aveValue【一般廃棄物処理施設】&#10;一人当たり有形固定資産（償却資産）額">
          <a:extLst>
            <a:ext uri="{FF2B5EF4-FFF2-40B4-BE49-F238E27FC236}">
              <a16:creationId xmlns:a16="http://schemas.microsoft.com/office/drawing/2014/main" id="{A1B07CEC-0556-42CD-BCD7-5586DC5E8788}"/>
            </a:ext>
          </a:extLst>
        </xdr:cNvPr>
        <xdr:cNvSpPr txBox="1"/>
      </xdr:nvSpPr>
      <xdr:spPr>
        <a:xfrm>
          <a:off x="18134545" y="6371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31135</xdr:rowOff>
    </xdr:from>
    <xdr:ext cx="599010" cy="259045"/>
    <xdr:sp macro="" textlink="">
      <xdr:nvSpPr>
        <xdr:cNvPr id="595" name="n_3aveValue【一般廃棄物処理施設】&#10;一人当たり有形固定資産（償却資産）額">
          <a:extLst>
            <a:ext uri="{FF2B5EF4-FFF2-40B4-BE49-F238E27FC236}">
              <a16:creationId xmlns:a16="http://schemas.microsoft.com/office/drawing/2014/main" id="{A27061B7-DBBB-4D1E-86CE-9D7D9A0B465A}"/>
            </a:ext>
          </a:extLst>
        </xdr:cNvPr>
        <xdr:cNvSpPr txBox="1"/>
      </xdr:nvSpPr>
      <xdr:spPr>
        <a:xfrm>
          <a:off x="17324920" y="6352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88492</xdr:rowOff>
    </xdr:from>
    <xdr:ext cx="534377" cy="259045"/>
    <xdr:sp macro="" textlink="">
      <xdr:nvSpPr>
        <xdr:cNvPr id="596" name="n_4aveValue【一般廃棄物処理施設】&#10;一人当たり有形固定資産（償却資産）額">
          <a:extLst>
            <a:ext uri="{FF2B5EF4-FFF2-40B4-BE49-F238E27FC236}">
              <a16:creationId xmlns:a16="http://schemas.microsoft.com/office/drawing/2014/main" id="{D1BCEFB0-3CF1-43B9-8967-88E35802604C}"/>
            </a:ext>
          </a:extLst>
        </xdr:cNvPr>
        <xdr:cNvSpPr txBox="1"/>
      </xdr:nvSpPr>
      <xdr:spPr>
        <a:xfrm>
          <a:off x="16563486" y="6409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32</xdr:row>
      <xdr:rowOff>161696</xdr:rowOff>
    </xdr:from>
    <xdr:ext cx="599010" cy="259045"/>
    <xdr:sp macro="" textlink="">
      <xdr:nvSpPr>
        <xdr:cNvPr id="597" name="n_1mainValue【一般廃棄物処理施設】&#10;一人当たり有形固定資産（償却資産）額">
          <a:extLst>
            <a:ext uri="{FF2B5EF4-FFF2-40B4-BE49-F238E27FC236}">
              <a16:creationId xmlns:a16="http://schemas.microsoft.com/office/drawing/2014/main" id="{448E06CC-865E-453E-B2FA-495597D910CF}"/>
            </a:ext>
          </a:extLst>
        </xdr:cNvPr>
        <xdr:cNvSpPr txBox="1"/>
      </xdr:nvSpPr>
      <xdr:spPr>
        <a:xfrm>
          <a:off x="18915595" y="5355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33</xdr:row>
      <xdr:rowOff>14212</xdr:rowOff>
    </xdr:from>
    <xdr:ext cx="599010" cy="259045"/>
    <xdr:sp macro="" textlink="">
      <xdr:nvSpPr>
        <xdr:cNvPr id="598" name="n_2mainValue【一般廃棄物処理施設】&#10;一人当たり有形固定資産（償却資産）額">
          <a:extLst>
            <a:ext uri="{FF2B5EF4-FFF2-40B4-BE49-F238E27FC236}">
              <a16:creationId xmlns:a16="http://schemas.microsoft.com/office/drawing/2014/main" id="{B0401535-0115-4902-A800-92DE23DC0195}"/>
            </a:ext>
          </a:extLst>
        </xdr:cNvPr>
        <xdr:cNvSpPr txBox="1"/>
      </xdr:nvSpPr>
      <xdr:spPr>
        <a:xfrm>
          <a:off x="18134545" y="5364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33</xdr:row>
      <xdr:rowOff>36300</xdr:rowOff>
    </xdr:from>
    <xdr:ext cx="599010" cy="259045"/>
    <xdr:sp macro="" textlink="">
      <xdr:nvSpPr>
        <xdr:cNvPr id="599" name="n_3mainValue【一般廃棄物処理施設】&#10;一人当たり有形固定資産（償却資産）額">
          <a:extLst>
            <a:ext uri="{FF2B5EF4-FFF2-40B4-BE49-F238E27FC236}">
              <a16:creationId xmlns:a16="http://schemas.microsoft.com/office/drawing/2014/main" id="{7245CB2E-98E0-4C17-8247-5D0E706C2358}"/>
            </a:ext>
          </a:extLst>
        </xdr:cNvPr>
        <xdr:cNvSpPr txBox="1"/>
      </xdr:nvSpPr>
      <xdr:spPr>
        <a:xfrm>
          <a:off x="17324920" y="53893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33</xdr:row>
      <xdr:rowOff>64518</xdr:rowOff>
    </xdr:from>
    <xdr:ext cx="599010" cy="259045"/>
    <xdr:sp macro="" textlink="">
      <xdr:nvSpPr>
        <xdr:cNvPr id="600" name="n_4mainValue【一般廃棄物処理施設】&#10;一人当たり有形固定資産（償却資産）額">
          <a:extLst>
            <a:ext uri="{FF2B5EF4-FFF2-40B4-BE49-F238E27FC236}">
              <a16:creationId xmlns:a16="http://schemas.microsoft.com/office/drawing/2014/main" id="{FBCCB4AE-FE84-468D-8E47-FCEFE42B3458}"/>
            </a:ext>
          </a:extLst>
        </xdr:cNvPr>
        <xdr:cNvSpPr txBox="1"/>
      </xdr:nvSpPr>
      <xdr:spPr>
        <a:xfrm>
          <a:off x="16524820" y="5420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1" name="正方形/長方形 600">
          <a:extLst>
            <a:ext uri="{FF2B5EF4-FFF2-40B4-BE49-F238E27FC236}">
              <a16:creationId xmlns:a16="http://schemas.microsoft.com/office/drawing/2014/main" id="{D7BD623A-D682-4E7F-9A92-71B496BACC16}"/>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2" name="正方形/長方形 601">
          <a:extLst>
            <a:ext uri="{FF2B5EF4-FFF2-40B4-BE49-F238E27FC236}">
              <a16:creationId xmlns:a16="http://schemas.microsoft.com/office/drawing/2014/main" id="{506D9997-BD94-4D8D-92B5-239059D2665F}"/>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3" name="正方形/長方形 602">
          <a:extLst>
            <a:ext uri="{FF2B5EF4-FFF2-40B4-BE49-F238E27FC236}">
              <a16:creationId xmlns:a16="http://schemas.microsoft.com/office/drawing/2014/main" id="{D92C90B2-C300-4FFD-A457-AA15F2122F19}"/>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4" name="正方形/長方形 603">
          <a:extLst>
            <a:ext uri="{FF2B5EF4-FFF2-40B4-BE49-F238E27FC236}">
              <a16:creationId xmlns:a16="http://schemas.microsoft.com/office/drawing/2014/main" id="{F6DC0442-49D4-4FBB-BEB7-2089FAE0CBC0}"/>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5" name="正方形/長方形 604">
          <a:extLst>
            <a:ext uri="{FF2B5EF4-FFF2-40B4-BE49-F238E27FC236}">
              <a16:creationId xmlns:a16="http://schemas.microsoft.com/office/drawing/2014/main" id="{9C4214A2-3741-4B68-B19A-95B0E3D049EF}"/>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6" name="正方形/長方形 605">
          <a:extLst>
            <a:ext uri="{FF2B5EF4-FFF2-40B4-BE49-F238E27FC236}">
              <a16:creationId xmlns:a16="http://schemas.microsoft.com/office/drawing/2014/main" id="{E7ABD876-901A-4FDE-9C3F-393549939C27}"/>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7" name="正方形/長方形 606">
          <a:extLst>
            <a:ext uri="{FF2B5EF4-FFF2-40B4-BE49-F238E27FC236}">
              <a16:creationId xmlns:a16="http://schemas.microsoft.com/office/drawing/2014/main" id="{83EA4C4A-DA6A-41A4-AF08-F757EBA37126}"/>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8" name="正方形/長方形 607">
          <a:extLst>
            <a:ext uri="{FF2B5EF4-FFF2-40B4-BE49-F238E27FC236}">
              <a16:creationId xmlns:a16="http://schemas.microsoft.com/office/drawing/2014/main" id="{0A495314-E3F5-4BA7-B8E5-1ADCBE478A48}"/>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9" name="テキスト ボックス 608">
          <a:extLst>
            <a:ext uri="{FF2B5EF4-FFF2-40B4-BE49-F238E27FC236}">
              <a16:creationId xmlns:a16="http://schemas.microsoft.com/office/drawing/2014/main" id="{1567A4FE-C79C-42B1-8B8E-8846E4CE7942}"/>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0" name="直線コネクタ 609">
          <a:extLst>
            <a:ext uri="{FF2B5EF4-FFF2-40B4-BE49-F238E27FC236}">
              <a16:creationId xmlns:a16="http://schemas.microsoft.com/office/drawing/2014/main" id="{5B306F16-FE88-4D7F-9173-8A435110B5A4}"/>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1" name="テキスト ボックス 610">
          <a:extLst>
            <a:ext uri="{FF2B5EF4-FFF2-40B4-BE49-F238E27FC236}">
              <a16:creationId xmlns:a16="http://schemas.microsoft.com/office/drawing/2014/main" id="{50A7C1FB-B83D-4B8D-8E51-DCEB092B8AEF}"/>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2" name="直線コネクタ 611">
          <a:extLst>
            <a:ext uri="{FF2B5EF4-FFF2-40B4-BE49-F238E27FC236}">
              <a16:creationId xmlns:a16="http://schemas.microsoft.com/office/drawing/2014/main" id="{565C19C0-5CCD-46A3-974B-D5618E5C7B12}"/>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3" name="テキスト ボックス 612">
          <a:extLst>
            <a:ext uri="{FF2B5EF4-FFF2-40B4-BE49-F238E27FC236}">
              <a16:creationId xmlns:a16="http://schemas.microsoft.com/office/drawing/2014/main" id="{54A9EFB9-F6F7-45D7-B330-0E0B1034B5E6}"/>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4" name="直線コネクタ 613">
          <a:extLst>
            <a:ext uri="{FF2B5EF4-FFF2-40B4-BE49-F238E27FC236}">
              <a16:creationId xmlns:a16="http://schemas.microsoft.com/office/drawing/2014/main" id="{5C124D82-9859-4BFE-8DC4-0D8CAF73E6AC}"/>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5" name="テキスト ボックス 614">
          <a:extLst>
            <a:ext uri="{FF2B5EF4-FFF2-40B4-BE49-F238E27FC236}">
              <a16:creationId xmlns:a16="http://schemas.microsoft.com/office/drawing/2014/main" id="{61D151B8-E48A-41A8-8D20-A11202ABFED7}"/>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6" name="直線コネクタ 615">
          <a:extLst>
            <a:ext uri="{FF2B5EF4-FFF2-40B4-BE49-F238E27FC236}">
              <a16:creationId xmlns:a16="http://schemas.microsoft.com/office/drawing/2014/main" id="{E36D2CD4-5117-48C9-B6A2-4F91BB3D6266}"/>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17" name="テキスト ボックス 616">
          <a:extLst>
            <a:ext uri="{FF2B5EF4-FFF2-40B4-BE49-F238E27FC236}">
              <a16:creationId xmlns:a16="http://schemas.microsoft.com/office/drawing/2014/main" id="{8092C02A-EB50-4338-82AB-AAA48EF78E8E}"/>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18" name="直線コネクタ 617">
          <a:extLst>
            <a:ext uri="{FF2B5EF4-FFF2-40B4-BE49-F238E27FC236}">
              <a16:creationId xmlns:a16="http://schemas.microsoft.com/office/drawing/2014/main" id="{A489A677-2BBB-486B-B082-5945C91FDE67}"/>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19" name="テキスト ボックス 618">
          <a:extLst>
            <a:ext uri="{FF2B5EF4-FFF2-40B4-BE49-F238E27FC236}">
              <a16:creationId xmlns:a16="http://schemas.microsoft.com/office/drawing/2014/main" id="{27BEA061-EF11-4E49-9795-580EC31EA1D3}"/>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0" name="直線コネクタ 619">
          <a:extLst>
            <a:ext uri="{FF2B5EF4-FFF2-40B4-BE49-F238E27FC236}">
              <a16:creationId xmlns:a16="http://schemas.microsoft.com/office/drawing/2014/main" id="{B029CF74-6763-4F30-B554-21B2948B465D}"/>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1" name="テキスト ボックス 620">
          <a:extLst>
            <a:ext uri="{FF2B5EF4-FFF2-40B4-BE49-F238E27FC236}">
              <a16:creationId xmlns:a16="http://schemas.microsoft.com/office/drawing/2014/main" id="{08CEDD3A-F1F5-487A-91BF-D9181C14D680}"/>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2" name="直線コネクタ 621">
          <a:extLst>
            <a:ext uri="{FF2B5EF4-FFF2-40B4-BE49-F238E27FC236}">
              <a16:creationId xmlns:a16="http://schemas.microsoft.com/office/drawing/2014/main" id="{EC8BDB11-6957-4DB9-86E2-922F52D304EF}"/>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3" name="テキスト ボックス 622">
          <a:extLst>
            <a:ext uri="{FF2B5EF4-FFF2-40B4-BE49-F238E27FC236}">
              <a16:creationId xmlns:a16="http://schemas.microsoft.com/office/drawing/2014/main" id="{872A4651-76C4-4AE4-ABB8-4B4992446BCD}"/>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4" name="【保健センター・保健所】&#10;有形固定資産減価償却率グラフ枠">
          <a:extLst>
            <a:ext uri="{FF2B5EF4-FFF2-40B4-BE49-F238E27FC236}">
              <a16:creationId xmlns:a16="http://schemas.microsoft.com/office/drawing/2014/main" id="{EAFDAD0A-8B2D-42B3-AEC0-73EA943FC5BE}"/>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160020</xdr:rowOff>
    </xdr:from>
    <xdr:to>
      <xdr:col>85</xdr:col>
      <xdr:colOff>126364</xdr:colOff>
      <xdr:row>64</xdr:row>
      <xdr:rowOff>55245</xdr:rowOff>
    </xdr:to>
    <xdr:cxnSp macro="">
      <xdr:nvCxnSpPr>
        <xdr:cNvPr id="625" name="直線コネクタ 624">
          <a:extLst>
            <a:ext uri="{FF2B5EF4-FFF2-40B4-BE49-F238E27FC236}">
              <a16:creationId xmlns:a16="http://schemas.microsoft.com/office/drawing/2014/main" id="{5146C5E4-7A56-4B6F-927B-4F68C9000505}"/>
            </a:ext>
          </a:extLst>
        </xdr:cNvPr>
        <xdr:cNvCxnSpPr/>
      </xdr:nvCxnSpPr>
      <xdr:spPr>
        <a:xfrm flipV="1">
          <a:off x="14696439" y="9240520"/>
          <a:ext cx="0" cy="1187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59072</xdr:rowOff>
    </xdr:from>
    <xdr:ext cx="405111" cy="259045"/>
    <xdr:sp macro="" textlink="">
      <xdr:nvSpPr>
        <xdr:cNvPr id="626" name="【保健センター・保健所】&#10;有形固定資産減価償却率最小値テキスト">
          <a:extLst>
            <a:ext uri="{FF2B5EF4-FFF2-40B4-BE49-F238E27FC236}">
              <a16:creationId xmlns:a16="http://schemas.microsoft.com/office/drawing/2014/main" id="{12A10212-E4C8-42F7-AE49-E149B359FC84}"/>
            </a:ext>
          </a:extLst>
        </xdr:cNvPr>
        <xdr:cNvSpPr txBox="1"/>
      </xdr:nvSpPr>
      <xdr:spPr>
        <a:xfrm>
          <a:off x="14735175" y="1043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55245</xdr:rowOff>
    </xdr:from>
    <xdr:to>
      <xdr:col>86</xdr:col>
      <xdr:colOff>25400</xdr:colOff>
      <xdr:row>64</xdr:row>
      <xdr:rowOff>55245</xdr:rowOff>
    </xdr:to>
    <xdr:cxnSp macro="">
      <xdr:nvCxnSpPr>
        <xdr:cNvPr id="627" name="直線コネクタ 626">
          <a:extLst>
            <a:ext uri="{FF2B5EF4-FFF2-40B4-BE49-F238E27FC236}">
              <a16:creationId xmlns:a16="http://schemas.microsoft.com/office/drawing/2014/main" id="{5ED74DE9-5E74-4635-9F18-4899CFCC7300}"/>
            </a:ext>
          </a:extLst>
        </xdr:cNvPr>
        <xdr:cNvCxnSpPr/>
      </xdr:nvCxnSpPr>
      <xdr:spPr>
        <a:xfrm>
          <a:off x="14611350" y="104279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106697</xdr:rowOff>
    </xdr:from>
    <xdr:ext cx="405111" cy="259045"/>
    <xdr:sp macro="" textlink="">
      <xdr:nvSpPr>
        <xdr:cNvPr id="628" name="【保健センター・保健所】&#10;有形固定資産減価償却率最大値テキスト">
          <a:extLst>
            <a:ext uri="{FF2B5EF4-FFF2-40B4-BE49-F238E27FC236}">
              <a16:creationId xmlns:a16="http://schemas.microsoft.com/office/drawing/2014/main" id="{2FA1BF4B-D724-4C7A-A49B-4D82691A3679}"/>
            </a:ext>
          </a:extLst>
        </xdr:cNvPr>
        <xdr:cNvSpPr txBox="1"/>
      </xdr:nvSpPr>
      <xdr:spPr>
        <a:xfrm>
          <a:off x="14735175" y="901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160020</xdr:rowOff>
    </xdr:from>
    <xdr:to>
      <xdr:col>86</xdr:col>
      <xdr:colOff>25400</xdr:colOff>
      <xdr:row>56</xdr:row>
      <xdr:rowOff>160020</xdr:rowOff>
    </xdr:to>
    <xdr:cxnSp macro="">
      <xdr:nvCxnSpPr>
        <xdr:cNvPr id="629" name="直線コネクタ 628">
          <a:extLst>
            <a:ext uri="{FF2B5EF4-FFF2-40B4-BE49-F238E27FC236}">
              <a16:creationId xmlns:a16="http://schemas.microsoft.com/office/drawing/2014/main" id="{C02A562B-7756-407D-B12F-D4B31011C230}"/>
            </a:ext>
          </a:extLst>
        </xdr:cNvPr>
        <xdr:cNvCxnSpPr/>
      </xdr:nvCxnSpPr>
      <xdr:spPr>
        <a:xfrm>
          <a:off x="14611350" y="92405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65422</xdr:rowOff>
    </xdr:from>
    <xdr:ext cx="405111" cy="259045"/>
    <xdr:sp macro="" textlink="">
      <xdr:nvSpPr>
        <xdr:cNvPr id="630" name="【保健センター・保健所】&#10;有形固定資産減価償却率平均値テキスト">
          <a:extLst>
            <a:ext uri="{FF2B5EF4-FFF2-40B4-BE49-F238E27FC236}">
              <a16:creationId xmlns:a16="http://schemas.microsoft.com/office/drawing/2014/main" id="{FFDE61A4-72B2-40F9-9647-006FA69E03A4}"/>
            </a:ext>
          </a:extLst>
        </xdr:cNvPr>
        <xdr:cNvSpPr txBox="1"/>
      </xdr:nvSpPr>
      <xdr:spPr>
        <a:xfrm>
          <a:off x="14735175" y="94697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42545</xdr:rowOff>
    </xdr:from>
    <xdr:to>
      <xdr:col>85</xdr:col>
      <xdr:colOff>177800</xdr:colOff>
      <xdr:row>59</xdr:row>
      <xdr:rowOff>144145</xdr:rowOff>
    </xdr:to>
    <xdr:sp macro="" textlink="">
      <xdr:nvSpPr>
        <xdr:cNvPr id="631" name="フローチャート: 判断 630">
          <a:extLst>
            <a:ext uri="{FF2B5EF4-FFF2-40B4-BE49-F238E27FC236}">
              <a16:creationId xmlns:a16="http://schemas.microsoft.com/office/drawing/2014/main" id="{541AB360-D400-430D-A5F7-3ADD54328DCD}"/>
            </a:ext>
          </a:extLst>
        </xdr:cNvPr>
        <xdr:cNvSpPr/>
      </xdr:nvSpPr>
      <xdr:spPr>
        <a:xfrm>
          <a:off x="14649450" y="96088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17780</xdr:rowOff>
    </xdr:from>
    <xdr:to>
      <xdr:col>81</xdr:col>
      <xdr:colOff>101600</xdr:colOff>
      <xdr:row>59</xdr:row>
      <xdr:rowOff>119380</xdr:rowOff>
    </xdr:to>
    <xdr:sp macro="" textlink="">
      <xdr:nvSpPr>
        <xdr:cNvPr id="632" name="フローチャート: 判断 631">
          <a:extLst>
            <a:ext uri="{FF2B5EF4-FFF2-40B4-BE49-F238E27FC236}">
              <a16:creationId xmlns:a16="http://schemas.microsoft.com/office/drawing/2014/main" id="{20131BF1-4FB5-4816-A583-E9E4463F6BA2}"/>
            </a:ext>
          </a:extLst>
        </xdr:cNvPr>
        <xdr:cNvSpPr/>
      </xdr:nvSpPr>
      <xdr:spPr>
        <a:xfrm>
          <a:off x="13887450" y="958088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166370</xdr:rowOff>
    </xdr:from>
    <xdr:to>
      <xdr:col>76</xdr:col>
      <xdr:colOff>165100</xdr:colOff>
      <xdr:row>59</xdr:row>
      <xdr:rowOff>96520</xdr:rowOff>
    </xdr:to>
    <xdr:sp macro="" textlink="">
      <xdr:nvSpPr>
        <xdr:cNvPr id="633" name="フローチャート: 判断 632">
          <a:extLst>
            <a:ext uri="{FF2B5EF4-FFF2-40B4-BE49-F238E27FC236}">
              <a16:creationId xmlns:a16="http://schemas.microsoft.com/office/drawing/2014/main" id="{12836C6B-DF01-4950-8316-DE13AF9726AB}"/>
            </a:ext>
          </a:extLst>
        </xdr:cNvPr>
        <xdr:cNvSpPr/>
      </xdr:nvSpPr>
      <xdr:spPr>
        <a:xfrm>
          <a:off x="13096875" y="95643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128270</xdr:rowOff>
    </xdr:from>
    <xdr:to>
      <xdr:col>72</xdr:col>
      <xdr:colOff>38100</xdr:colOff>
      <xdr:row>59</xdr:row>
      <xdr:rowOff>58420</xdr:rowOff>
    </xdr:to>
    <xdr:sp macro="" textlink="">
      <xdr:nvSpPr>
        <xdr:cNvPr id="634" name="フローチャート: 判断 633">
          <a:extLst>
            <a:ext uri="{FF2B5EF4-FFF2-40B4-BE49-F238E27FC236}">
              <a16:creationId xmlns:a16="http://schemas.microsoft.com/office/drawing/2014/main" id="{27C87E9C-5AD4-424E-93D1-C4EF72E2C65A}"/>
            </a:ext>
          </a:extLst>
        </xdr:cNvPr>
        <xdr:cNvSpPr/>
      </xdr:nvSpPr>
      <xdr:spPr>
        <a:xfrm>
          <a:off x="12296775" y="95262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38735</xdr:rowOff>
    </xdr:from>
    <xdr:to>
      <xdr:col>67</xdr:col>
      <xdr:colOff>101600</xdr:colOff>
      <xdr:row>58</xdr:row>
      <xdr:rowOff>140335</xdr:rowOff>
    </xdr:to>
    <xdr:sp macro="" textlink="">
      <xdr:nvSpPr>
        <xdr:cNvPr id="635" name="フローチャート: 判断 634">
          <a:extLst>
            <a:ext uri="{FF2B5EF4-FFF2-40B4-BE49-F238E27FC236}">
              <a16:creationId xmlns:a16="http://schemas.microsoft.com/office/drawing/2014/main" id="{C16A7FDD-84C4-4EB1-90D8-297FC2E6659E}"/>
            </a:ext>
          </a:extLst>
        </xdr:cNvPr>
        <xdr:cNvSpPr/>
      </xdr:nvSpPr>
      <xdr:spPr>
        <a:xfrm>
          <a:off x="11487150" y="943991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4EB3C7A7-D71B-4DD3-8A57-B877E154ED3A}"/>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2C02742D-001B-481C-8BB2-2D334D5DEFAD}"/>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B74B0E3F-F3F1-451B-B2DA-7205DE3FA99D}"/>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8A078C6A-6F96-4802-968A-D25A5BE1D842}"/>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C1972AA7-2709-4CA9-82AE-5DC908AF2C78}"/>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641" name="楕円 640">
          <a:extLst>
            <a:ext uri="{FF2B5EF4-FFF2-40B4-BE49-F238E27FC236}">
              <a16:creationId xmlns:a16="http://schemas.microsoft.com/office/drawing/2014/main" id="{2227176F-7B8C-44CA-8FC0-3A3AC684CF00}"/>
            </a:ext>
          </a:extLst>
        </xdr:cNvPr>
        <xdr:cNvSpPr/>
      </xdr:nvSpPr>
      <xdr:spPr>
        <a:xfrm>
          <a:off x="14649450" y="981265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62882</xdr:rowOff>
    </xdr:from>
    <xdr:ext cx="405111" cy="259045"/>
    <xdr:sp macro="" textlink="">
      <xdr:nvSpPr>
        <xdr:cNvPr id="642" name="【保健センター・保健所】&#10;有形固定資産減価償却率該当値テキスト">
          <a:extLst>
            <a:ext uri="{FF2B5EF4-FFF2-40B4-BE49-F238E27FC236}">
              <a16:creationId xmlns:a16="http://schemas.microsoft.com/office/drawing/2014/main" id="{CDA29F41-8F3B-444D-B020-DC29A90FE39A}"/>
            </a:ext>
          </a:extLst>
        </xdr:cNvPr>
        <xdr:cNvSpPr txBox="1"/>
      </xdr:nvSpPr>
      <xdr:spPr>
        <a:xfrm>
          <a:off x="14735175" y="9791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44450</xdr:rowOff>
    </xdr:from>
    <xdr:to>
      <xdr:col>81</xdr:col>
      <xdr:colOff>101600</xdr:colOff>
      <xdr:row>60</xdr:row>
      <xdr:rowOff>146050</xdr:rowOff>
    </xdr:to>
    <xdr:sp macro="" textlink="">
      <xdr:nvSpPr>
        <xdr:cNvPr id="643" name="楕円 642">
          <a:extLst>
            <a:ext uri="{FF2B5EF4-FFF2-40B4-BE49-F238E27FC236}">
              <a16:creationId xmlns:a16="http://schemas.microsoft.com/office/drawing/2014/main" id="{3724DBA0-FFF3-448E-B762-F7F5F5F99AB2}"/>
            </a:ext>
          </a:extLst>
        </xdr:cNvPr>
        <xdr:cNvSpPr/>
      </xdr:nvSpPr>
      <xdr:spPr>
        <a:xfrm>
          <a:off x="13887450" y="97726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95250</xdr:rowOff>
    </xdr:from>
    <xdr:to>
      <xdr:col>85</xdr:col>
      <xdr:colOff>127000</xdr:colOff>
      <xdr:row>60</xdr:row>
      <xdr:rowOff>135255</xdr:rowOff>
    </xdr:to>
    <xdr:cxnSp macro="">
      <xdr:nvCxnSpPr>
        <xdr:cNvPr id="644" name="直線コネクタ 643">
          <a:extLst>
            <a:ext uri="{FF2B5EF4-FFF2-40B4-BE49-F238E27FC236}">
              <a16:creationId xmlns:a16="http://schemas.microsoft.com/office/drawing/2014/main" id="{5FB24963-59E9-48BE-ABBA-F42533D0C9AC}"/>
            </a:ext>
          </a:extLst>
        </xdr:cNvPr>
        <xdr:cNvCxnSpPr/>
      </xdr:nvCxnSpPr>
      <xdr:spPr>
        <a:xfrm>
          <a:off x="13935075" y="9820275"/>
          <a:ext cx="762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2540</xdr:rowOff>
    </xdr:from>
    <xdr:to>
      <xdr:col>76</xdr:col>
      <xdr:colOff>165100</xdr:colOff>
      <xdr:row>60</xdr:row>
      <xdr:rowOff>104140</xdr:rowOff>
    </xdr:to>
    <xdr:sp macro="" textlink="">
      <xdr:nvSpPr>
        <xdr:cNvPr id="645" name="楕円 644">
          <a:extLst>
            <a:ext uri="{FF2B5EF4-FFF2-40B4-BE49-F238E27FC236}">
              <a16:creationId xmlns:a16="http://schemas.microsoft.com/office/drawing/2014/main" id="{7D1573EE-7720-4387-A505-6E57FE8116CE}"/>
            </a:ext>
          </a:extLst>
        </xdr:cNvPr>
        <xdr:cNvSpPr/>
      </xdr:nvSpPr>
      <xdr:spPr>
        <a:xfrm>
          <a:off x="13096875" y="972756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53340</xdr:rowOff>
    </xdr:from>
    <xdr:to>
      <xdr:col>81</xdr:col>
      <xdr:colOff>50800</xdr:colOff>
      <xdr:row>60</xdr:row>
      <xdr:rowOff>95250</xdr:rowOff>
    </xdr:to>
    <xdr:cxnSp macro="">
      <xdr:nvCxnSpPr>
        <xdr:cNvPr id="646" name="直線コネクタ 645">
          <a:extLst>
            <a:ext uri="{FF2B5EF4-FFF2-40B4-BE49-F238E27FC236}">
              <a16:creationId xmlns:a16="http://schemas.microsoft.com/office/drawing/2014/main" id="{7809E82F-434F-4B7D-A34F-9E46B08731B8}"/>
            </a:ext>
          </a:extLst>
        </xdr:cNvPr>
        <xdr:cNvCxnSpPr/>
      </xdr:nvCxnSpPr>
      <xdr:spPr>
        <a:xfrm>
          <a:off x="13144500" y="9775190"/>
          <a:ext cx="790575" cy="45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133985</xdr:rowOff>
    </xdr:from>
    <xdr:to>
      <xdr:col>72</xdr:col>
      <xdr:colOff>38100</xdr:colOff>
      <xdr:row>60</xdr:row>
      <xdr:rowOff>64135</xdr:rowOff>
    </xdr:to>
    <xdr:sp macro="" textlink="">
      <xdr:nvSpPr>
        <xdr:cNvPr id="647" name="楕円 646">
          <a:extLst>
            <a:ext uri="{FF2B5EF4-FFF2-40B4-BE49-F238E27FC236}">
              <a16:creationId xmlns:a16="http://schemas.microsoft.com/office/drawing/2014/main" id="{B5B65534-6CE5-4222-A66A-9BC1C8D98C96}"/>
            </a:ext>
          </a:extLst>
        </xdr:cNvPr>
        <xdr:cNvSpPr/>
      </xdr:nvSpPr>
      <xdr:spPr>
        <a:xfrm>
          <a:off x="12296775" y="969708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13335</xdr:rowOff>
    </xdr:from>
    <xdr:to>
      <xdr:col>76</xdr:col>
      <xdr:colOff>114300</xdr:colOff>
      <xdr:row>60</xdr:row>
      <xdr:rowOff>53340</xdr:rowOff>
    </xdr:to>
    <xdr:cxnSp macro="">
      <xdr:nvCxnSpPr>
        <xdr:cNvPr id="648" name="直線コネクタ 647">
          <a:extLst>
            <a:ext uri="{FF2B5EF4-FFF2-40B4-BE49-F238E27FC236}">
              <a16:creationId xmlns:a16="http://schemas.microsoft.com/office/drawing/2014/main" id="{541429BC-5421-4374-9344-D617C7CC7DF6}"/>
            </a:ext>
          </a:extLst>
        </xdr:cNvPr>
        <xdr:cNvCxnSpPr/>
      </xdr:nvCxnSpPr>
      <xdr:spPr>
        <a:xfrm>
          <a:off x="12344400" y="9735185"/>
          <a:ext cx="8001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93980</xdr:rowOff>
    </xdr:from>
    <xdr:to>
      <xdr:col>67</xdr:col>
      <xdr:colOff>101600</xdr:colOff>
      <xdr:row>60</xdr:row>
      <xdr:rowOff>24130</xdr:rowOff>
    </xdr:to>
    <xdr:sp macro="" textlink="">
      <xdr:nvSpPr>
        <xdr:cNvPr id="649" name="楕円 648">
          <a:extLst>
            <a:ext uri="{FF2B5EF4-FFF2-40B4-BE49-F238E27FC236}">
              <a16:creationId xmlns:a16="http://schemas.microsoft.com/office/drawing/2014/main" id="{9692C0F9-B403-42AF-9944-01B668BF7D30}"/>
            </a:ext>
          </a:extLst>
        </xdr:cNvPr>
        <xdr:cNvSpPr/>
      </xdr:nvSpPr>
      <xdr:spPr>
        <a:xfrm>
          <a:off x="11487150" y="96570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144780</xdr:rowOff>
    </xdr:from>
    <xdr:to>
      <xdr:col>71</xdr:col>
      <xdr:colOff>177800</xdr:colOff>
      <xdr:row>60</xdr:row>
      <xdr:rowOff>13335</xdr:rowOff>
    </xdr:to>
    <xdr:cxnSp macro="">
      <xdr:nvCxnSpPr>
        <xdr:cNvPr id="650" name="直線コネクタ 649">
          <a:extLst>
            <a:ext uri="{FF2B5EF4-FFF2-40B4-BE49-F238E27FC236}">
              <a16:creationId xmlns:a16="http://schemas.microsoft.com/office/drawing/2014/main" id="{7B821CD3-8B78-4B28-895B-F59E288EA1ED}"/>
            </a:ext>
          </a:extLst>
        </xdr:cNvPr>
        <xdr:cNvCxnSpPr/>
      </xdr:nvCxnSpPr>
      <xdr:spPr>
        <a:xfrm>
          <a:off x="11534775" y="9704705"/>
          <a:ext cx="809625"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135907</xdr:rowOff>
    </xdr:from>
    <xdr:ext cx="405111" cy="259045"/>
    <xdr:sp macro="" textlink="">
      <xdr:nvSpPr>
        <xdr:cNvPr id="651" name="n_1aveValue【保健センター・保健所】&#10;有形固定資産減価償却率">
          <a:extLst>
            <a:ext uri="{FF2B5EF4-FFF2-40B4-BE49-F238E27FC236}">
              <a16:creationId xmlns:a16="http://schemas.microsoft.com/office/drawing/2014/main" id="{D708B047-ACEF-4515-9668-CF6D08DEF40D}"/>
            </a:ext>
          </a:extLst>
        </xdr:cNvPr>
        <xdr:cNvSpPr txBox="1"/>
      </xdr:nvSpPr>
      <xdr:spPr>
        <a:xfrm>
          <a:off x="13745219" y="937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113047</xdr:rowOff>
    </xdr:from>
    <xdr:ext cx="405111" cy="259045"/>
    <xdr:sp macro="" textlink="">
      <xdr:nvSpPr>
        <xdr:cNvPr id="652" name="n_2aveValue【保健センター・保健所】&#10;有形固定資産減価償却率">
          <a:extLst>
            <a:ext uri="{FF2B5EF4-FFF2-40B4-BE49-F238E27FC236}">
              <a16:creationId xmlns:a16="http://schemas.microsoft.com/office/drawing/2014/main" id="{00814500-FCE2-45E3-BE1E-B138008483EB}"/>
            </a:ext>
          </a:extLst>
        </xdr:cNvPr>
        <xdr:cNvSpPr txBox="1"/>
      </xdr:nvSpPr>
      <xdr:spPr>
        <a:xfrm>
          <a:off x="12964169" y="935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74947</xdr:rowOff>
    </xdr:from>
    <xdr:ext cx="405111" cy="259045"/>
    <xdr:sp macro="" textlink="">
      <xdr:nvSpPr>
        <xdr:cNvPr id="653" name="n_3aveValue【保健センター・保健所】&#10;有形固定資産減価償却率">
          <a:extLst>
            <a:ext uri="{FF2B5EF4-FFF2-40B4-BE49-F238E27FC236}">
              <a16:creationId xmlns:a16="http://schemas.microsoft.com/office/drawing/2014/main" id="{6B6F71A3-B795-4069-BB5C-4DFC46CAEEB8}"/>
            </a:ext>
          </a:extLst>
        </xdr:cNvPr>
        <xdr:cNvSpPr txBox="1"/>
      </xdr:nvSpPr>
      <xdr:spPr>
        <a:xfrm>
          <a:off x="12164069" y="931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156862</xdr:rowOff>
    </xdr:from>
    <xdr:ext cx="405111" cy="259045"/>
    <xdr:sp macro="" textlink="">
      <xdr:nvSpPr>
        <xdr:cNvPr id="654" name="n_4aveValue【保健センター・保健所】&#10;有形固定資産減価償却率">
          <a:extLst>
            <a:ext uri="{FF2B5EF4-FFF2-40B4-BE49-F238E27FC236}">
              <a16:creationId xmlns:a16="http://schemas.microsoft.com/office/drawing/2014/main" id="{FD8ED049-8C71-4FD1-81E4-9EDEC9DDE553}"/>
            </a:ext>
          </a:extLst>
        </xdr:cNvPr>
        <xdr:cNvSpPr txBox="1"/>
      </xdr:nvSpPr>
      <xdr:spPr>
        <a:xfrm>
          <a:off x="11354444" y="9237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137177</xdr:rowOff>
    </xdr:from>
    <xdr:ext cx="405111" cy="259045"/>
    <xdr:sp macro="" textlink="">
      <xdr:nvSpPr>
        <xdr:cNvPr id="655" name="n_1mainValue【保健センター・保健所】&#10;有形固定資産減価償却率">
          <a:extLst>
            <a:ext uri="{FF2B5EF4-FFF2-40B4-BE49-F238E27FC236}">
              <a16:creationId xmlns:a16="http://schemas.microsoft.com/office/drawing/2014/main" id="{F328659E-A0EB-4665-A7FA-55EA1CACC8BD}"/>
            </a:ext>
          </a:extLst>
        </xdr:cNvPr>
        <xdr:cNvSpPr txBox="1"/>
      </xdr:nvSpPr>
      <xdr:spPr>
        <a:xfrm>
          <a:off x="13745219" y="9865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95267</xdr:rowOff>
    </xdr:from>
    <xdr:ext cx="405111" cy="259045"/>
    <xdr:sp macro="" textlink="">
      <xdr:nvSpPr>
        <xdr:cNvPr id="656" name="n_2mainValue【保健センター・保健所】&#10;有形固定資産減価償却率">
          <a:extLst>
            <a:ext uri="{FF2B5EF4-FFF2-40B4-BE49-F238E27FC236}">
              <a16:creationId xmlns:a16="http://schemas.microsoft.com/office/drawing/2014/main" id="{AB847524-47C7-42BF-B113-903C1986C282}"/>
            </a:ext>
          </a:extLst>
        </xdr:cNvPr>
        <xdr:cNvSpPr txBox="1"/>
      </xdr:nvSpPr>
      <xdr:spPr>
        <a:xfrm>
          <a:off x="12964169" y="9820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55262</xdr:rowOff>
    </xdr:from>
    <xdr:ext cx="405111" cy="259045"/>
    <xdr:sp macro="" textlink="">
      <xdr:nvSpPr>
        <xdr:cNvPr id="657" name="n_3mainValue【保健センター・保健所】&#10;有形固定資産減価償却率">
          <a:extLst>
            <a:ext uri="{FF2B5EF4-FFF2-40B4-BE49-F238E27FC236}">
              <a16:creationId xmlns:a16="http://schemas.microsoft.com/office/drawing/2014/main" id="{87695C90-CE13-44BF-A88D-F65B6B00F35E}"/>
            </a:ext>
          </a:extLst>
        </xdr:cNvPr>
        <xdr:cNvSpPr txBox="1"/>
      </xdr:nvSpPr>
      <xdr:spPr>
        <a:xfrm>
          <a:off x="12164069" y="9780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15257</xdr:rowOff>
    </xdr:from>
    <xdr:ext cx="405111" cy="259045"/>
    <xdr:sp macro="" textlink="">
      <xdr:nvSpPr>
        <xdr:cNvPr id="658" name="n_4mainValue【保健センター・保健所】&#10;有形固定資産減価償却率">
          <a:extLst>
            <a:ext uri="{FF2B5EF4-FFF2-40B4-BE49-F238E27FC236}">
              <a16:creationId xmlns:a16="http://schemas.microsoft.com/office/drawing/2014/main" id="{5023F973-05B0-44A6-A1BF-297410D3611E}"/>
            </a:ext>
          </a:extLst>
        </xdr:cNvPr>
        <xdr:cNvSpPr txBox="1"/>
      </xdr:nvSpPr>
      <xdr:spPr>
        <a:xfrm>
          <a:off x="11354444" y="973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9" name="正方形/長方形 658">
          <a:extLst>
            <a:ext uri="{FF2B5EF4-FFF2-40B4-BE49-F238E27FC236}">
              <a16:creationId xmlns:a16="http://schemas.microsoft.com/office/drawing/2014/main" id="{63B91C7E-934F-4148-8453-51DB2C2AEE75}"/>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0" name="正方形/長方形 659">
          <a:extLst>
            <a:ext uri="{FF2B5EF4-FFF2-40B4-BE49-F238E27FC236}">
              <a16:creationId xmlns:a16="http://schemas.microsoft.com/office/drawing/2014/main" id="{8DA9CA0E-BBA6-446D-B16B-F0B8D03D77AC}"/>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1" name="正方形/長方形 660">
          <a:extLst>
            <a:ext uri="{FF2B5EF4-FFF2-40B4-BE49-F238E27FC236}">
              <a16:creationId xmlns:a16="http://schemas.microsoft.com/office/drawing/2014/main" id="{8808B7E1-E18A-477A-B183-33DCF2FB74A9}"/>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2" name="正方形/長方形 661">
          <a:extLst>
            <a:ext uri="{FF2B5EF4-FFF2-40B4-BE49-F238E27FC236}">
              <a16:creationId xmlns:a16="http://schemas.microsoft.com/office/drawing/2014/main" id="{2B6BDED1-BED1-4EFA-B295-39CD2798DC8E}"/>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3" name="正方形/長方形 662">
          <a:extLst>
            <a:ext uri="{FF2B5EF4-FFF2-40B4-BE49-F238E27FC236}">
              <a16:creationId xmlns:a16="http://schemas.microsoft.com/office/drawing/2014/main" id="{1DFB0FA2-DA82-44B6-974F-F4BB6448E7FF}"/>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4" name="正方形/長方形 663">
          <a:extLst>
            <a:ext uri="{FF2B5EF4-FFF2-40B4-BE49-F238E27FC236}">
              <a16:creationId xmlns:a16="http://schemas.microsoft.com/office/drawing/2014/main" id="{03AF2283-7F91-4200-9F19-8457B71101E8}"/>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5" name="正方形/長方形 664">
          <a:extLst>
            <a:ext uri="{FF2B5EF4-FFF2-40B4-BE49-F238E27FC236}">
              <a16:creationId xmlns:a16="http://schemas.microsoft.com/office/drawing/2014/main" id="{79F8E664-2F3C-495C-8661-245ABE3F6897}"/>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6" name="正方形/長方形 665">
          <a:extLst>
            <a:ext uri="{FF2B5EF4-FFF2-40B4-BE49-F238E27FC236}">
              <a16:creationId xmlns:a16="http://schemas.microsoft.com/office/drawing/2014/main" id="{14A44E48-BC73-4A9A-BE5F-3C69C5A5B36B}"/>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7" name="テキスト ボックス 666">
          <a:extLst>
            <a:ext uri="{FF2B5EF4-FFF2-40B4-BE49-F238E27FC236}">
              <a16:creationId xmlns:a16="http://schemas.microsoft.com/office/drawing/2014/main" id="{7938C205-534F-470E-AB29-0984AAA6F170}"/>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8" name="直線コネクタ 667">
          <a:extLst>
            <a:ext uri="{FF2B5EF4-FFF2-40B4-BE49-F238E27FC236}">
              <a16:creationId xmlns:a16="http://schemas.microsoft.com/office/drawing/2014/main" id="{ADC987F0-AC1D-4003-AB67-169DD8FA412A}"/>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69" name="直線コネクタ 668">
          <a:extLst>
            <a:ext uri="{FF2B5EF4-FFF2-40B4-BE49-F238E27FC236}">
              <a16:creationId xmlns:a16="http://schemas.microsoft.com/office/drawing/2014/main" id="{6DA11FE0-2FC7-4D39-B9DC-B5CECA65B607}"/>
            </a:ext>
          </a:extLst>
        </xdr:cNvPr>
        <xdr:cNvCxnSpPr/>
      </xdr:nvCxnSpPr>
      <xdr:spPr>
        <a:xfrm>
          <a:off x="164592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0" name="テキスト ボックス 669">
          <a:extLst>
            <a:ext uri="{FF2B5EF4-FFF2-40B4-BE49-F238E27FC236}">
              <a16:creationId xmlns:a16="http://schemas.microsoft.com/office/drawing/2014/main" id="{DC8E885E-7F8A-4416-8AAB-AE2BCFF312FC}"/>
            </a:ext>
          </a:extLst>
        </xdr:cNvPr>
        <xdr:cNvSpPr txBox="1"/>
      </xdr:nvSpPr>
      <xdr:spPr>
        <a:xfrm>
          <a:off x="160523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1" name="直線コネクタ 670">
          <a:extLst>
            <a:ext uri="{FF2B5EF4-FFF2-40B4-BE49-F238E27FC236}">
              <a16:creationId xmlns:a16="http://schemas.microsoft.com/office/drawing/2014/main" id="{AC083F25-D207-445B-90B4-57D20251D845}"/>
            </a:ext>
          </a:extLst>
        </xdr:cNvPr>
        <xdr:cNvCxnSpPr/>
      </xdr:nvCxnSpPr>
      <xdr:spPr>
        <a:xfrm>
          <a:off x="164592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2" name="テキスト ボックス 671">
          <a:extLst>
            <a:ext uri="{FF2B5EF4-FFF2-40B4-BE49-F238E27FC236}">
              <a16:creationId xmlns:a16="http://schemas.microsoft.com/office/drawing/2014/main" id="{482D172B-5E8C-4736-9D56-545E938470C4}"/>
            </a:ext>
          </a:extLst>
        </xdr:cNvPr>
        <xdr:cNvSpPr txBox="1"/>
      </xdr:nvSpPr>
      <xdr:spPr>
        <a:xfrm>
          <a:off x="16052346"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3" name="直線コネクタ 672">
          <a:extLst>
            <a:ext uri="{FF2B5EF4-FFF2-40B4-BE49-F238E27FC236}">
              <a16:creationId xmlns:a16="http://schemas.microsoft.com/office/drawing/2014/main" id="{244E0693-1176-430D-98E0-410BAFD1F211}"/>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4" name="テキスト ボックス 673">
          <a:extLst>
            <a:ext uri="{FF2B5EF4-FFF2-40B4-BE49-F238E27FC236}">
              <a16:creationId xmlns:a16="http://schemas.microsoft.com/office/drawing/2014/main" id="{6A220476-1F94-4D61-A495-3F31EF8EFAB4}"/>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75" name="直線コネクタ 674">
          <a:extLst>
            <a:ext uri="{FF2B5EF4-FFF2-40B4-BE49-F238E27FC236}">
              <a16:creationId xmlns:a16="http://schemas.microsoft.com/office/drawing/2014/main" id="{9D29F5FB-B976-4300-8E12-DFA44F4FA3DF}"/>
            </a:ext>
          </a:extLst>
        </xdr:cNvPr>
        <xdr:cNvCxnSpPr/>
      </xdr:nvCxnSpPr>
      <xdr:spPr>
        <a:xfrm>
          <a:off x="164592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76" name="テキスト ボックス 675">
          <a:extLst>
            <a:ext uri="{FF2B5EF4-FFF2-40B4-BE49-F238E27FC236}">
              <a16:creationId xmlns:a16="http://schemas.microsoft.com/office/drawing/2014/main" id="{A4BB1A79-FD85-4325-A7F2-729D122ADF5A}"/>
            </a:ext>
          </a:extLst>
        </xdr:cNvPr>
        <xdr:cNvSpPr txBox="1"/>
      </xdr:nvSpPr>
      <xdr:spPr>
        <a:xfrm>
          <a:off x="16052346"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77" name="直線コネクタ 676">
          <a:extLst>
            <a:ext uri="{FF2B5EF4-FFF2-40B4-BE49-F238E27FC236}">
              <a16:creationId xmlns:a16="http://schemas.microsoft.com/office/drawing/2014/main" id="{681BB12E-803B-47F7-9437-2BA386C2A89D}"/>
            </a:ext>
          </a:extLst>
        </xdr:cNvPr>
        <xdr:cNvCxnSpPr/>
      </xdr:nvCxnSpPr>
      <xdr:spPr>
        <a:xfrm>
          <a:off x="164592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78" name="テキスト ボックス 677">
          <a:extLst>
            <a:ext uri="{FF2B5EF4-FFF2-40B4-BE49-F238E27FC236}">
              <a16:creationId xmlns:a16="http://schemas.microsoft.com/office/drawing/2014/main" id="{07F22463-19B3-419D-9AFB-DB4D8B28E2DE}"/>
            </a:ext>
          </a:extLst>
        </xdr:cNvPr>
        <xdr:cNvSpPr txBox="1"/>
      </xdr:nvSpPr>
      <xdr:spPr>
        <a:xfrm>
          <a:off x="16052346"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9" name="直線コネクタ 678">
          <a:extLst>
            <a:ext uri="{FF2B5EF4-FFF2-40B4-BE49-F238E27FC236}">
              <a16:creationId xmlns:a16="http://schemas.microsoft.com/office/drawing/2014/main" id="{9060E072-B69B-48E9-8F6D-6D6EBA62180C}"/>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0" name="テキスト ボックス 679">
          <a:extLst>
            <a:ext uri="{FF2B5EF4-FFF2-40B4-BE49-F238E27FC236}">
              <a16:creationId xmlns:a16="http://schemas.microsoft.com/office/drawing/2014/main" id="{3D197F5E-18ED-47A2-83B1-CE489DE61299}"/>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1" name="【保健センター・保健所】&#10;一人当たり面積グラフ枠">
          <a:extLst>
            <a:ext uri="{FF2B5EF4-FFF2-40B4-BE49-F238E27FC236}">
              <a16:creationId xmlns:a16="http://schemas.microsoft.com/office/drawing/2014/main" id="{D67A8287-DE15-46A7-8A28-2C3D2F9270D6}"/>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0</xdr:rowOff>
    </xdr:from>
    <xdr:to>
      <xdr:col>116</xdr:col>
      <xdr:colOff>62864</xdr:colOff>
      <xdr:row>64</xdr:row>
      <xdr:rowOff>0</xdr:rowOff>
    </xdr:to>
    <xdr:cxnSp macro="">
      <xdr:nvCxnSpPr>
        <xdr:cNvPr id="682" name="直線コネクタ 681">
          <a:extLst>
            <a:ext uri="{FF2B5EF4-FFF2-40B4-BE49-F238E27FC236}">
              <a16:creationId xmlns:a16="http://schemas.microsoft.com/office/drawing/2014/main" id="{A0AAF309-2BEE-43C8-A40E-FA18724E3082}"/>
            </a:ext>
          </a:extLst>
        </xdr:cNvPr>
        <xdr:cNvCxnSpPr/>
      </xdr:nvCxnSpPr>
      <xdr:spPr>
        <a:xfrm flipV="1">
          <a:off x="19954239" y="9077325"/>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683" name="【保健センター・保健所】&#10;一人当たり面積最小値テキスト">
          <a:extLst>
            <a:ext uri="{FF2B5EF4-FFF2-40B4-BE49-F238E27FC236}">
              <a16:creationId xmlns:a16="http://schemas.microsoft.com/office/drawing/2014/main" id="{4F7B9EEC-B826-49A5-ADE3-5E14EF860D5D}"/>
            </a:ext>
          </a:extLst>
        </xdr:cNvPr>
        <xdr:cNvSpPr txBox="1"/>
      </xdr:nvSpPr>
      <xdr:spPr>
        <a:xfrm>
          <a:off x="19992975" y="10379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684" name="直線コネクタ 683">
          <a:extLst>
            <a:ext uri="{FF2B5EF4-FFF2-40B4-BE49-F238E27FC236}">
              <a16:creationId xmlns:a16="http://schemas.microsoft.com/office/drawing/2014/main" id="{1B0B6BC5-5C94-4975-8B10-9F405F214CAF}"/>
            </a:ext>
          </a:extLst>
        </xdr:cNvPr>
        <xdr:cNvCxnSpPr/>
      </xdr:nvCxnSpPr>
      <xdr:spPr>
        <a:xfrm>
          <a:off x="19878675" y="103727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118127</xdr:rowOff>
    </xdr:from>
    <xdr:ext cx="469744" cy="259045"/>
    <xdr:sp macro="" textlink="">
      <xdr:nvSpPr>
        <xdr:cNvPr id="685" name="【保健センター・保健所】&#10;一人当たり面積最大値テキスト">
          <a:extLst>
            <a:ext uri="{FF2B5EF4-FFF2-40B4-BE49-F238E27FC236}">
              <a16:creationId xmlns:a16="http://schemas.microsoft.com/office/drawing/2014/main" id="{391B442B-CA4F-4F1C-B71D-86B76062F0A2}"/>
            </a:ext>
          </a:extLst>
        </xdr:cNvPr>
        <xdr:cNvSpPr txBox="1"/>
      </xdr:nvSpPr>
      <xdr:spPr>
        <a:xfrm>
          <a:off x="19992975" y="887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0</xdr:rowOff>
    </xdr:from>
    <xdr:to>
      <xdr:col>116</xdr:col>
      <xdr:colOff>152400</xdr:colOff>
      <xdr:row>56</xdr:row>
      <xdr:rowOff>0</xdr:rowOff>
    </xdr:to>
    <xdr:cxnSp macro="">
      <xdr:nvCxnSpPr>
        <xdr:cNvPr id="686" name="直線コネクタ 685">
          <a:extLst>
            <a:ext uri="{FF2B5EF4-FFF2-40B4-BE49-F238E27FC236}">
              <a16:creationId xmlns:a16="http://schemas.microsoft.com/office/drawing/2014/main" id="{709226C7-1C74-4FAC-9B4C-40B742456D92}"/>
            </a:ext>
          </a:extLst>
        </xdr:cNvPr>
        <xdr:cNvCxnSpPr/>
      </xdr:nvCxnSpPr>
      <xdr:spPr>
        <a:xfrm>
          <a:off x="19878675" y="90773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97807</xdr:rowOff>
    </xdr:from>
    <xdr:ext cx="469744" cy="259045"/>
    <xdr:sp macro="" textlink="">
      <xdr:nvSpPr>
        <xdr:cNvPr id="687" name="【保健センター・保健所】&#10;一人当たり面積平均値テキスト">
          <a:extLst>
            <a:ext uri="{FF2B5EF4-FFF2-40B4-BE49-F238E27FC236}">
              <a16:creationId xmlns:a16="http://schemas.microsoft.com/office/drawing/2014/main" id="{65076CF2-9B28-4745-9185-96819D14ED26}"/>
            </a:ext>
          </a:extLst>
        </xdr:cNvPr>
        <xdr:cNvSpPr txBox="1"/>
      </xdr:nvSpPr>
      <xdr:spPr>
        <a:xfrm>
          <a:off x="19992975" y="98228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74930</xdr:rowOff>
    </xdr:from>
    <xdr:to>
      <xdr:col>116</xdr:col>
      <xdr:colOff>114300</xdr:colOff>
      <xdr:row>62</xdr:row>
      <xdr:rowOff>5080</xdr:rowOff>
    </xdr:to>
    <xdr:sp macro="" textlink="">
      <xdr:nvSpPr>
        <xdr:cNvPr id="688" name="フローチャート: 判断 687">
          <a:extLst>
            <a:ext uri="{FF2B5EF4-FFF2-40B4-BE49-F238E27FC236}">
              <a16:creationId xmlns:a16="http://schemas.microsoft.com/office/drawing/2014/main" id="{ACEE52A5-F120-444E-988F-54C69FE3E58E}"/>
            </a:ext>
          </a:extLst>
        </xdr:cNvPr>
        <xdr:cNvSpPr/>
      </xdr:nvSpPr>
      <xdr:spPr>
        <a:xfrm>
          <a:off x="19897725" y="99618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82550</xdr:rowOff>
    </xdr:from>
    <xdr:to>
      <xdr:col>112</xdr:col>
      <xdr:colOff>38100</xdr:colOff>
      <xdr:row>62</xdr:row>
      <xdr:rowOff>12700</xdr:rowOff>
    </xdr:to>
    <xdr:sp macro="" textlink="">
      <xdr:nvSpPr>
        <xdr:cNvPr id="689" name="フローチャート: 判断 688">
          <a:extLst>
            <a:ext uri="{FF2B5EF4-FFF2-40B4-BE49-F238E27FC236}">
              <a16:creationId xmlns:a16="http://schemas.microsoft.com/office/drawing/2014/main" id="{29BDF6D3-32C2-4EF7-BFCC-AFC3D8E812D6}"/>
            </a:ext>
          </a:extLst>
        </xdr:cNvPr>
        <xdr:cNvSpPr/>
      </xdr:nvSpPr>
      <xdr:spPr>
        <a:xfrm>
          <a:off x="19154775" y="997267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82550</xdr:rowOff>
    </xdr:from>
    <xdr:to>
      <xdr:col>107</xdr:col>
      <xdr:colOff>101600</xdr:colOff>
      <xdr:row>62</xdr:row>
      <xdr:rowOff>12700</xdr:rowOff>
    </xdr:to>
    <xdr:sp macro="" textlink="">
      <xdr:nvSpPr>
        <xdr:cNvPr id="690" name="フローチャート: 判断 689">
          <a:extLst>
            <a:ext uri="{FF2B5EF4-FFF2-40B4-BE49-F238E27FC236}">
              <a16:creationId xmlns:a16="http://schemas.microsoft.com/office/drawing/2014/main" id="{17F6382B-0E4E-410A-B6F4-2AA776A448E9}"/>
            </a:ext>
          </a:extLst>
        </xdr:cNvPr>
        <xdr:cNvSpPr/>
      </xdr:nvSpPr>
      <xdr:spPr>
        <a:xfrm>
          <a:off x="18345150" y="99726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82550</xdr:rowOff>
    </xdr:from>
    <xdr:to>
      <xdr:col>102</xdr:col>
      <xdr:colOff>165100</xdr:colOff>
      <xdr:row>62</xdr:row>
      <xdr:rowOff>12700</xdr:rowOff>
    </xdr:to>
    <xdr:sp macro="" textlink="">
      <xdr:nvSpPr>
        <xdr:cNvPr id="691" name="フローチャート: 判断 690">
          <a:extLst>
            <a:ext uri="{FF2B5EF4-FFF2-40B4-BE49-F238E27FC236}">
              <a16:creationId xmlns:a16="http://schemas.microsoft.com/office/drawing/2014/main" id="{0ED46B8C-812E-4023-BAE0-77DEAA9D645F}"/>
            </a:ext>
          </a:extLst>
        </xdr:cNvPr>
        <xdr:cNvSpPr/>
      </xdr:nvSpPr>
      <xdr:spPr>
        <a:xfrm>
          <a:off x="17554575" y="997267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135890</xdr:rowOff>
    </xdr:from>
    <xdr:to>
      <xdr:col>98</xdr:col>
      <xdr:colOff>38100</xdr:colOff>
      <xdr:row>62</xdr:row>
      <xdr:rowOff>66040</xdr:rowOff>
    </xdr:to>
    <xdr:sp macro="" textlink="">
      <xdr:nvSpPr>
        <xdr:cNvPr id="692" name="フローチャート: 判断 691">
          <a:extLst>
            <a:ext uri="{FF2B5EF4-FFF2-40B4-BE49-F238E27FC236}">
              <a16:creationId xmlns:a16="http://schemas.microsoft.com/office/drawing/2014/main" id="{AB3B8F1E-26D5-4F26-8D4C-E7D6389D6437}"/>
            </a:ext>
          </a:extLst>
        </xdr:cNvPr>
        <xdr:cNvSpPr/>
      </xdr:nvSpPr>
      <xdr:spPr>
        <a:xfrm>
          <a:off x="16754475" y="1002284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62FB9C13-8D99-4900-BB8D-C087568D3D54}"/>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0CC12647-9B77-44EB-8BE3-392B061316E8}"/>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6717D6C9-492A-4313-90B5-124C05178949}"/>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EAFC70A1-C7D8-46AD-8B0C-E9896D86AF6B}"/>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872C58DE-AFE0-488A-8A09-D8D005437D04}"/>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90170</xdr:rowOff>
    </xdr:from>
    <xdr:to>
      <xdr:col>116</xdr:col>
      <xdr:colOff>114300</xdr:colOff>
      <xdr:row>62</xdr:row>
      <xdr:rowOff>20320</xdr:rowOff>
    </xdr:to>
    <xdr:sp macro="" textlink="">
      <xdr:nvSpPr>
        <xdr:cNvPr id="698" name="楕円 697">
          <a:extLst>
            <a:ext uri="{FF2B5EF4-FFF2-40B4-BE49-F238E27FC236}">
              <a16:creationId xmlns:a16="http://schemas.microsoft.com/office/drawing/2014/main" id="{6856A393-3CE4-4884-9FB5-2525D904DAAF}"/>
            </a:ext>
          </a:extLst>
        </xdr:cNvPr>
        <xdr:cNvSpPr/>
      </xdr:nvSpPr>
      <xdr:spPr>
        <a:xfrm>
          <a:off x="19897725" y="99739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68597</xdr:rowOff>
    </xdr:from>
    <xdr:ext cx="469744" cy="259045"/>
    <xdr:sp macro="" textlink="">
      <xdr:nvSpPr>
        <xdr:cNvPr id="699" name="【保健センター・保健所】&#10;一人当たり面積該当値テキスト">
          <a:extLst>
            <a:ext uri="{FF2B5EF4-FFF2-40B4-BE49-F238E27FC236}">
              <a16:creationId xmlns:a16="http://schemas.microsoft.com/office/drawing/2014/main" id="{CC999B29-C92D-4F12-85CC-6ABBD7109891}"/>
            </a:ext>
          </a:extLst>
        </xdr:cNvPr>
        <xdr:cNvSpPr txBox="1"/>
      </xdr:nvSpPr>
      <xdr:spPr>
        <a:xfrm>
          <a:off x="19992975" y="9952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105410</xdr:rowOff>
    </xdr:from>
    <xdr:to>
      <xdr:col>112</xdr:col>
      <xdr:colOff>38100</xdr:colOff>
      <xdr:row>62</xdr:row>
      <xdr:rowOff>35560</xdr:rowOff>
    </xdr:to>
    <xdr:sp macro="" textlink="">
      <xdr:nvSpPr>
        <xdr:cNvPr id="700" name="楕円 699">
          <a:extLst>
            <a:ext uri="{FF2B5EF4-FFF2-40B4-BE49-F238E27FC236}">
              <a16:creationId xmlns:a16="http://schemas.microsoft.com/office/drawing/2014/main" id="{5AD423CE-F883-48CF-8F74-88CE8B212AAE}"/>
            </a:ext>
          </a:extLst>
        </xdr:cNvPr>
        <xdr:cNvSpPr/>
      </xdr:nvSpPr>
      <xdr:spPr>
        <a:xfrm>
          <a:off x="19154775" y="998918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140970</xdr:rowOff>
    </xdr:from>
    <xdr:to>
      <xdr:col>116</xdr:col>
      <xdr:colOff>63500</xdr:colOff>
      <xdr:row>61</xdr:row>
      <xdr:rowOff>156210</xdr:rowOff>
    </xdr:to>
    <xdr:cxnSp macro="">
      <xdr:nvCxnSpPr>
        <xdr:cNvPr id="701" name="直線コネクタ 700">
          <a:extLst>
            <a:ext uri="{FF2B5EF4-FFF2-40B4-BE49-F238E27FC236}">
              <a16:creationId xmlns:a16="http://schemas.microsoft.com/office/drawing/2014/main" id="{63B8F7B3-40F3-411B-863A-8E0941DFC951}"/>
            </a:ext>
          </a:extLst>
        </xdr:cNvPr>
        <xdr:cNvCxnSpPr/>
      </xdr:nvCxnSpPr>
      <xdr:spPr>
        <a:xfrm flipV="1">
          <a:off x="19202400" y="10031095"/>
          <a:ext cx="752475"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113030</xdr:rowOff>
    </xdr:from>
    <xdr:to>
      <xdr:col>107</xdr:col>
      <xdr:colOff>101600</xdr:colOff>
      <xdr:row>62</xdr:row>
      <xdr:rowOff>43180</xdr:rowOff>
    </xdr:to>
    <xdr:sp macro="" textlink="">
      <xdr:nvSpPr>
        <xdr:cNvPr id="702" name="楕円 701">
          <a:extLst>
            <a:ext uri="{FF2B5EF4-FFF2-40B4-BE49-F238E27FC236}">
              <a16:creationId xmlns:a16="http://schemas.microsoft.com/office/drawing/2014/main" id="{D8649B27-CEA4-483E-89D5-CACE004F0C84}"/>
            </a:ext>
          </a:extLst>
        </xdr:cNvPr>
        <xdr:cNvSpPr/>
      </xdr:nvSpPr>
      <xdr:spPr>
        <a:xfrm>
          <a:off x="18345150" y="99999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156210</xdr:rowOff>
    </xdr:from>
    <xdr:to>
      <xdr:col>111</xdr:col>
      <xdr:colOff>177800</xdr:colOff>
      <xdr:row>61</xdr:row>
      <xdr:rowOff>163830</xdr:rowOff>
    </xdr:to>
    <xdr:cxnSp macro="">
      <xdr:nvCxnSpPr>
        <xdr:cNvPr id="703" name="直線コネクタ 702">
          <a:extLst>
            <a:ext uri="{FF2B5EF4-FFF2-40B4-BE49-F238E27FC236}">
              <a16:creationId xmlns:a16="http://schemas.microsoft.com/office/drawing/2014/main" id="{70E7A4D5-1948-4047-AD0B-BC2BF2934C43}"/>
            </a:ext>
          </a:extLst>
        </xdr:cNvPr>
        <xdr:cNvCxnSpPr/>
      </xdr:nvCxnSpPr>
      <xdr:spPr>
        <a:xfrm flipV="1">
          <a:off x="18392775" y="10046335"/>
          <a:ext cx="809625"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120650</xdr:rowOff>
    </xdr:from>
    <xdr:to>
      <xdr:col>102</xdr:col>
      <xdr:colOff>165100</xdr:colOff>
      <xdr:row>62</xdr:row>
      <xdr:rowOff>50800</xdr:rowOff>
    </xdr:to>
    <xdr:sp macro="" textlink="">
      <xdr:nvSpPr>
        <xdr:cNvPr id="704" name="楕円 703">
          <a:extLst>
            <a:ext uri="{FF2B5EF4-FFF2-40B4-BE49-F238E27FC236}">
              <a16:creationId xmlns:a16="http://schemas.microsoft.com/office/drawing/2014/main" id="{94078340-B51B-453A-87FB-4D8208BFA346}"/>
            </a:ext>
          </a:extLst>
        </xdr:cNvPr>
        <xdr:cNvSpPr/>
      </xdr:nvSpPr>
      <xdr:spPr>
        <a:xfrm>
          <a:off x="17554575" y="1001077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163830</xdr:rowOff>
    </xdr:from>
    <xdr:to>
      <xdr:col>107</xdr:col>
      <xdr:colOff>50800</xdr:colOff>
      <xdr:row>62</xdr:row>
      <xdr:rowOff>0</xdr:rowOff>
    </xdr:to>
    <xdr:cxnSp macro="">
      <xdr:nvCxnSpPr>
        <xdr:cNvPr id="705" name="直線コネクタ 704">
          <a:extLst>
            <a:ext uri="{FF2B5EF4-FFF2-40B4-BE49-F238E27FC236}">
              <a16:creationId xmlns:a16="http://schemas.microsoft.com/office/drawing/2014/main" id="{8E9F9FA4-222F-4036-A9FF-BA97A2665EBA}"/>
            </a:ext>
          </a:extLst>
        </xdr:cNvPr>
        <xdr:cNvCxnSpPr/>
      </xdr:nvCxnSpPr>
      <xdr:spPr>
        <a:xfrm flipV="1">
          <a:off x="17602200" y="10047605"/>
          <a:ext cx="790575"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128270</xdr:rowOff>
    </xdr:from>
    <xdr:to>
      <xdr:col>98</xdr:col>
      <xdr:colOff>38100</xdr:colOff>
      <xdr:row>62</xdr:row>
      <xdr:rowOff>58420</xdr:rowOff>
    </xdr:to>
    <xdr:sp macro="" textlink="">
      <xdr:nvSpPr>
        <xdr:cNvPr id="706" name="楕円 705">
          <a:extLst>
            <a:ext uri="{FF2B5EF4-FFF2-40B4-BE49-F238E27FC236}">
              <a16:creationId xmlns:a16="http://schemas.microsoft.com/office/drawing/2014/main" id="{D727E5C7-6E3D-453D-9E40-7CA37BA316CF}"/>
            </a:ext>
          </a:extLst>
        </xdr:cNvPr>
        <xdr:cNvSpPr/>
      </xdr:nvSpPr>
      <xdr:spPr>
        <a:xfrm>
          <a:off x="16754475" y="1001204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0</xdr:rowOff>
    </xdr:from>
    <xdr:to>
      <xdr:col>102</xdr:col>
      <xdr:colOff>114300</xdr:colOff>
      <xdr:row>62</xdr:row>
      <xdr:rowOff>7620</xdr:rowOff>
    </xdr:to>
    <xdr:cxnSp macro="">
      <xdr:nvCxnSpPr>
        <xdr:cNvPr id="707" name="直線コネクタ 706">
          <a:extLst>
            <a:ext uri="{FF2B5EF4-FFF2-40B4-BE49-F238E27FC236}">
              <a16:creationId xmlns:a16="http://schemas.microsoft.com/office/drawing/2014/main" id="{B60DA853-78E5-4CE8-910C-61C1BC69E79E}"/>
            </a:ext>
          </a:extLst>
        </xdr:cNvPr>
        <xdr:cNvCxnSpPr/>
      </xdr:nvCxnSpPr>
      <xdr:spPr>
        <a:xfrm flipV="1">
          <a:off x="16802100" y="10048875"/>
          <a:ext cx="8001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29227</xdr:rowOff>
    </xdr:from>
    <xdr:ext cx="469744" cy="259045"/>
    <xdr:sp macro="" textlink="">
      <xdr:nvSpPr>
        <xdr:cNvPr id="708" name="n_1aveValue【保健センター・保健所】&#10;一人当たり面積">
          <a:extLst>
            <a:ext uri="{FF2B5EF4-FFF2-40B4-BE49-F238E27FC236}">
              <a16:creationId xmlns:a16="http://schemas.microsoft.com/office/drawing/2014/main" id="{D022275D-7566-4E95-B590-F1487CD2D463}"/>
            </a:ext>
          </a:extLst>
        </xdr:cNvPr>
        <xdr:cNvSpPr txBox="1"/>
      </xdr:nvSpPr>
      <xdr:spPr>
        <a:xfrm>
          <a:off x="18983402" y="9751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29227</xdr:rowOff>
    </xdr:from>
    <xdr:ext cx="469744" cy="259045"/>
    <xdr:sp macro="" textlink="">
      <xdr:nvSpPr>
        <xdr:cNvPr id="709" name="n_2aveValue【保健センター・保健所】&#10;一人当たり面積">
          <a:extLst>
            <a:ext uri="{FF2B5EF4-FFF2-40B4-BE49-F238E27FC236}">
              <a16:creationId xmlns:a16="http://schemas.microsoft.com/office/drawing/2014/main" id="{42782049-9470-4AEC-99BB-E76154E42643}"/>
            </a:ext>
          </a:extLst>
        </xdr:cNvPr>
        <xdr:cNvSpPr txBox="1"/>
      </xdr:nvSpPr>
      <xdr:spPr>
        <a:xfrm>
          <a:off x="18183302" y="9751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29227</xdr:rowOff>
    </xdr:from>
    <xdr:ext cx="469744" cy="259045"/>
    <xdr:sp macro="" textlink="">
      <xdr:nvSpPr>
        <xdr:cNvPr id="710" name="n_3aveValue【保健センター・保健所】&#10;一人当たり面積">
          <a:extLst>
            <a:ext uri="{FF2B5EF4-FFF2-40B4-BE49-F238E27FC236}">
              <a16:creationId xmlns:a16="http://schemas.microsoft.com/office/drawing/2014/main" id="{795D1B0E-755C-464A-90BD-F7933D3CA162}"/>
            </a:ext>
          </a:extLst>
        </xdr:cNvPr>
        <xdr:cNvSpPr txBox="1"/>
      </xdr:nvSpPr>
      <xdr:spPr>
        <a:xfrm>
          <a:off x="17383202" y="9751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57167</xdr:rowOff>
    </xdr:from>
    <xdr:ext cx="469744" cy="259045"/>
    <xdr:sp macro="" textlink="">
      <xdr:nvSpPr>
        <xdr:cNvPr id="711" name="n_4aveValue【保健センター・保健所】&#10;一人当たり面積">
          <a:extLst>
            <a:ext uri="{FF2B5EF4-FFF2-40B4-BE49-F238E27FC236}">
              <a16:creationId xmlns:a16="http://schemas.microsoft.com/office/drawing/2014/main" id="{2C2A6DA9-27B7-4415-A875-815F2264ED6E}"/>
            </a:ext>
          </a:extLst>
        </xdr:cNvPr>
        <xdr:cNvSpPr txBox="1"/>
      </xdr:nvSpPr>
      <xdr:spPr>
        <a:xfrm>
          <a:off x="16592627" y="10106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26687</xdr:rowOff>
    </xdr:from>
    <xdr:ext cx="469744" cy="259045"/>
    <xdr:sp macro="" textlink="">
      <xdr:nvSpPr>
        <xdr:cNvPr id="712" name="n_1mainValue【保健センター・保健所】&#10;一人当たり面積">
          <a:extLst>
            <a:ext uri="{FF2B5EF4-FFF2-40B4-BE49-F238E27FC236}">
              <a16:creationId xmlns:a16="http://schemas.microsoft.com/office/drawing/2014/main" id="{5BD149BA-F33C-47BA-81A7-6EC280AE371A}"/>
            </a:ext>
          </a:extLst>
        </xdr:cNvPr>
        <xdr:cNvSpPr txBox="1"/>
      </xdr:nvSpPr>
      <xdr:spPr>
        <a:xfrm>
          <a:off x="18983402" y="10078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34307</xdr:rowOff>
    </xdr:from>
    <xdr:ext cx="469744" cy="259045"/>
    <xdr:sp macro="" textlink="">
      <xdr:nvSpPr>
        <xdr:cNvPr id="713" name="n_2mainValue【保健センター・保健所】&#10;一人当たり面積">
          <a:extLst>
            <a:ext uri="{FF2B5EF4-FFF2-40B4-BE49-F238E27FC236}">
              <a16:creationId xmlns:a16="http://schemas.microsoft.com/office/drawing/2014/main" id="{69D5E2F1-04FC-43D7-A4BB-E4C1A5E4B5A9}"/>
            </a:ext>
          </a:extLst>
        </xdr:cNvPr>
        <xdr:cNvSpPr txBox="1"/>
      </xdr:nvSpPr>
      <xdr:spPr>
        <a:xfrm>
          <a:off x="18183302" y="1008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41927</xdr:rowOff>
    </xdr:from>
    <xdr:ext cx="469744" cy="259045"/>
    <xdr:sp macro="" textlink="">
      <xdr:nvSpPr>
        <xdr:cNvPr id="714" name="n_3mainValue【保健センター・保健所】&#10;一人当たり面積">
          <a:extLst>
            <a:ext uri="{FF2B5EF4-FFF2-40B4-BE49-F238E27FC236}">
              <a16:creationId xmlns:a16="http://schemas.microsoft.com/office/drawing/2014/main" id="{ED42629E-27F8-46EF-9448-6525DC75FF43}"/>
            </a:ext>
          </a:extLst>
        </xdr:cNvPr>
        <xdr:cNvSpPr txBox="1"/>
      </xdr:nvSpPr>
      <xdr:spPr>
        <a:xfrm>
          <a:off x="17383202" y="10093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74947</xdr:rowOff>
    </xdr:from>
    <xdr:ext cx="469744" cy="259045"/>
    <xdr:sp macro="" textlink="">
      <xdr:nvSpPr>
        <xdr:cNvPr id="715" name="n_4mainValue【保健センター・保健所】&#10;一人当たり面積">
          <a:extLst>
            <a:ext uri="{FF2B5EF4-FFF2-40B4-BE49-F238E27FC236}">
              <a16:creationId xmlns:a16="http://schemas.microsoft.com/office/drawing/2014/main" id="{39D1E03D-2670-4741-B70E-69FE87ABC1BC}"/>
            </a:ext>
          </a:extLst>
        </xdr:cNvPr>
        <xdr:cNvSpPr txBox="1"/>
      </xdr:nvSpPr>
      <xdr:spPr>
        <a:xfrm>
          <a:off x="16592627" y="9799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6" name="正方形/長方形 715">
          <a:extLst>
            <a:ext uri="{FF2B5EF4-FFF2-40B4-BE49-F238E27FC236}">
              <a16:creationId xmlns:a16="http://schemas.microsoft.com/office/drawing/2014/main" id="{1A5AFC02-9C5B-4B53-9D76-FCF08A6D030F}"/>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7" name="正方形/長方形 716">
          <a:extLst>
            <a:ext uri="{FF2B5EF4-FFF2-40B4-BE49-F238E27FC236}">
              <a16:creationId xmlns:a16="http://schemas.microsoft.com/office/drawing/2014/main" id="{83EE7F32-31AB-4430-B05A-A226BD43D47C}"/>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8" name="正方形/長方形 717">
          <a:extLst>
            <a:ext uri="{FF2B5EF4-FFF2-40B4-BE49-F238E27FC236}">
              <a16:creationId xmlns:a16="http://schemas.microsoft.com/office/drawing/2014/main" id="{8613D6B0-528E-483E-87D8-9E00D814EA10}"/>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9" name="正方形/長方形 718">
          <a:extLst>
            <a:ext uri="{FF2B5EF4-FFF2-40B4-BE49-F238E27FC236}">
              <a16:creationId xmlns:a16="http://schemas.microsoft.com/office/drawing/2014/main" id="{97FA8705-BABC-4B58-982B-77AB4E3265F3}"/>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0" name="正方形/長方形 719">
          <a:extLst>
            <a:ext uri="{FF2B5EF4-FFF2-40B4-BE49-F238E27FC236}">
              <a16:creationId xmlns:a16="http://schemas.microsoft.com/office/drawing/2014/main" id="{214CA2ED-F5F2-4A0F-9529-298AF9A2B522}"/>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1" name="正方形/長方形 720">
          <a:extLst>
            <a:ext uri="{FF2B5EF4-FFF2-40B4-BE49-F238E27FC236}">
              <a16:creationId xmlns:a16="http://schemas.microsoft.com/office/drawing/2014/main" id="{276F3E1E-7FFA-4144-9AD6-BDE9510F6F24}"/>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2" name="正方形/長方形 721">
          <a:extLst>
            <a:ext uri="{FF2B5EF4-FFF2-40B4-BE49-F238E27FC236}">
              <a16:creationId xmlns:a16="http://schemas.microsoft.com/office/drawing/2014/main" id="{A77A058A-FBE8-496B-B7E6-513450E2F61B}"/>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3" name="正方形/長方形 722">
          <a:extLst>
            <a:ext uri="{FF2B5EF4-FFF2-40B4-BE49-F238E27FC236}">
              <a16:creationId xmlns:a16="http://schemas.microsoft.com/office/drawing/2014/main" id="{8B7F1586-A788-467C-9D50-8881B437D795}"/>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4" name="テキスト ボックス 723">
          <a:extLst>
            <a:ext uri="{FF2B5EF4-FFF2-40B4-BE49-F238E27FC236}">
              <a16:creationId xmlns:a16="http://schemas.microsoft.com/office/drawing/2014/main" id="{0E2DB060-1A64-432C-9961-2964FE041CD7}"/>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5" name="直線コネクタ 724">
          <a:extLst>
            <a:ext uri="{FF2B5EF4-FFF2-40B4-BE49-F238E27FC236}">
              <a16:creationId xmlns:a16="http://schemas.microsoft.com/office/drawing/2014/main" id="{E1D43134-69D5-4D05-A026-1387F237DCEC}"/>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6" name="テキスト ボックス 725">
          <a:extLst>
            <a:ext uri="{FF2B5EF4-FFF2-40B4-BE49-F238E27FC236}">
              <a16:creationId xmlns:a16="http://schemas.microsoft.com/office/drawing/2014/main" id="{80575E36-4B1F-472B-87DA-62479919554D}"/>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7" name="直線コネクタ 726">
          <a:extLst>
            <a:ext uri="{FF2B5EF4-FFF2-40B4-BE49-F238E27FC236}">
              <a16:creationId xmlns:a16="http://schemas.microsoft.com/office/drawing/2014/main" id="{99420FE3-8282-4D3C-AACA-79C49F3BEE51}"/>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8" name="テキスト ボックス 727">
          <a:extLst>
            <a:ext uri="{FF2B5EF4-FFF2-40B4-BE49-F238E27FC236}">
              <a16:creationId xmlns:a16="http://schemas.microsoft.com/office/drawing/2014/main" id="{04D571DC-D106-4F64-B475-E0EB33AF524B}"/>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9" name="直線コネクタ 728">
          <a:extLst>
            <a:ext uri="{FF2B5EF4-FFF2-40B4-BE49-F238E27FC236}">
              <a16:creationId xmlns:a16="http://schemas.microsoft.com/office/drawing/2014/main" id="{4FC69440-A993-4752-B3D0-AE585275DC51}"/>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0" name="テキスト ボックス 729">
          <a:extLst>
            <a:ext uri="{FF2B5EF4-FFF2-40B4-BE49-F238E27FC236}">
              <a16:creationId xmlns:a16="http://schemas.microsoft.com/office/drawing/2014/main" id="{FF8972D3-3837-475D-B266-DA836CB2016F}"/>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1" name="直線コネクタ 730">
          <a:extLst>
            <a:ext uri="{FF2B5EF4-FFF2-40B4-BE49-F238E27FC236}">
              <a16:creationId xmlns:a16="http://schemas.microsoft.com/office/drawing/2014/main" id="{A9CBC7AF-A479-4927-AF44-32E9F2E0751F}"/>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2" name="テキスト ボックス 731">
          <a:extLst>
            <a:ext uri="{FF2B5EF4-FFF2-40B4-BE49-F238E27FC236}">
              <a16:creationId xmlns:a16="http://schemas.microsoft.com/office/drawing/2014/main" id="{4851A33E-B327-4354-B4D0-278276487F92}"/>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3" name="直線コネクタ 732">
          <a:extLst>
            <a:ext uri="{FF2B5EF4-FFF2-40B4-BE49-F238E27FC236}">
              <a16:creationId xmlns:a16="http://schemas.microsoft.com/office/drawing/2014/main" id="{AA19CB49-9DE2-416F-8701-863204DD27BD}"/>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4" name="テキスト ボックス 733">
          <a:extLst>
            <a:ext uri="{FF2B5EF4-FFF2-40B4-BE49-F238E27FC236}">
              <a16:creationId xmlns:a16="http://schemas.microsoft.com/office/drawing/2014/main" id="{B98F4FBE-C299-438E-A997-831D3CFBFE72}"/>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5" name="直線コネクタ 734">
          <a:extLst>
            <a:ext uri="{FF2B5EF4-FFF2-40B4-BE49-F238E27FC236}">
              <a16:creationId xmlns:a16="http://schemas.microsoft.com/office/drawing/2014/main" id="{A5D0017C-EC55-42D7-A3E3-DEA0BBED1D1F}"/>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6" name="テキスト ボックス 735">
          <a:extLst>
            <a:ext uri="{FF2B5EF4-FFF2-40B4-BE49-F238E27FC236}">
              <a16:creationId xmlns:a16="http://schemas.microsoft.com/office/drawing/2014/main" id="{2D83E383-7139-4C7F-BD1C-C534D5BB81DB}"/>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7" name="直線コネクタ 736">
          <a:extLst>
            <a:ext uri="{FF2B5EF4-FFF2-40B4-BE49-F238E27FC236}">
              <a16:creationId xmlns:a16="http://schemas.microsoft.com/office/drawing/2014/main" id="{E91109C5-7110-44F6-8818-2B7BDF01E452}"/>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8" name="テキスト ボックス 737">
          <a:extLst>
            <a:ext uri="{FF2B5EF4-FFF2-40B4-BE49-F238E27FC236}">
              <a16:creationId xmlns:a16="http://schemas.microsoft.com/office/drawing/2014/main" id="{0FE3FB7E-7F39-4387-85D6-E68C8A5215AA}"/>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9" name="【消防施設】&#10;有形固定資産減価償却率グラフ枠">
          <a:extLst>
            <a:ext uri="{FF2B5EF4-FFF2-40B4-BE49-F238E27FC236}">
              <a16:creationId xmlns:a16="http://schemas.microsoft.com/office/drawing/2014/main" id="{DC417BF6-0DCC-4610-80A9-4826968BC5CF}"/>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99061</xdr:rowOff>
    </xdr:from>
    <xdr:to>
      <xdr:col>85</xdr:col>
      <xdr:colOff>126364</xdr:colOff>
      <xdr:row>85</xdr:row>
      <xdr:rowOff>59055</xdr:rowOff>
    </xdr:to>
    <xdr:cxnSp macro="">
      <xdr:nvCxnSpPr>
        <xdr:cNvPr id="740" name="直線コネクタ 739">
          <a:extLst>
            <a:ext uri="{FF2B5EF4-FFF2-40B4-BE49-F238E27FC236}">
              <a16:creationId xmlns:a16="http://schemas.microsoft.com/office/drawing/2014/main" id="{F81C7CD1-C863-4C5E-90E9-AFC2CB67B0A7}"/>
            </a:ext>
          </a:extLst>
        </xdr:cNvPr>
        <xdr:cNvCxnSpPr/>
      </xdr:nvCxnSpPr>
      <xdr:spPr>
        <a:xfrm flipV="1">
          <a:off x="14696439" y="12579986"/>
          <a:ext cx="0" cy="1252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62882</xdr:rowOff>
    </xdr:from>
    <xdr:ext cx="405111" cy="259045"/>
    <xdr:sp macro="" textlink="">
      <xdr:nvSpPr>
        <xdr:cNvPr id="741" name="【消防施設】&#10;有形固定資産減価償却率最小値テキスト">
          <a:extLst>
            <a:ext uri="{FF2B5EF4-FFF2-40B4-BE49-F238E27FC236}">
              <a16:creationId xmlns:a16="http://schemas.microsoft.com/office/drawing/2014/main" id="{EFFA17A5-A912-499C-B4C6-73DDD68384D3}"/>
            </a:ext>
          </a:extLst>
        </xdr:cNvPr>
        <xdr:cNvSpPr txBox="1"/>
      </xdr:nvSpPr>
      <xdr:spPr>
        <a:xfrm>
          <a:off x="14735175" y="13839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59055</xdr:rowOff>
    </xdr:from>
    <xdr:to>
      <xdr:col>86</xdr:col>
      <xdr:colOff>25400</xdr:colOff>
      <xdr:row>85</xdr:row>
      <xdr:rowOff>59055</xdr:rowOff>
    </xdr:to>
    <xdr:cxnSp macro="">
      <xdr:nvCxnSpPr>
        <xdr:cNvPr id="742" name="直線コネクタ 741">
          <a:extLst>
            <a:ext uri="{FF2B5EF4-FFF2-40B4-BE49-F238E27FC236}">
              <a16:creationId xmlns:a16="http://schemas.microsoft.com/office/drawing/2014/main" id="{CC8AF511-BDC6-4AD7-ADFF-D5F3AD680087}"/>
            </a:ext>
          </a:extLst>
        </xdr:cNvPr>
        <xdr:cNvCxnSpPr/>
      </xdr:nvCxnSpPr>
      <xdr:spPr>
        <a:xfrm>
          <a:off x="14611350" y="138322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45738</xdr:rowOff>
    </xdr:from>
    <xdr:ext cx="405111" cy="259045"/>
    <xdr:sp macro="" textlink="">
      <xdr:nvSpPr>
        <xdr:cNvPr id="743" name="【消防施設】&#10;有形固定資産減価償却率最大値テキスト">
          <a:extLst>
            <a:ext uri="{FF2B5EF4-FFF2-40B4-BE49-F238E27FC236}">
              <a16:creationId xmlns:a16="http://schemas.microsoft.com/office/drawing/2014/main" id="{CFDBD77C-80CB-4114-9CC8-028A665ED003}"/>
            </a:ext>
          </a:extLst>
        </xdr:cNvPr>
        <xdr:cNvSpPr txBox="1"/>
      </xdr:nvSpPr>
      <xdr:spPr>
        <a:xfrm>
          <a:off x="14735175" y="12364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99061</xdr:rowOff>
    </xdr:from>
    <xdr:to>
      <xdr:col>86</xdr:col>
      <xdr:colOff>25400</xdr:colOff>
      <xdr:row>77</xdr:row>
      <xdr:rowOff>99061</xdr:rowOff>
    </xdr:to>
    <xdr:cxnSp macro="">
      <xdr:nvCxnSpPr>
        <xdr:cNvPr id="744" name="直線コネクタ 743">
          <a:extLst>
            <a:ext uri="{FF2B5EF4-FFF2-40B4-BE49-F238E27FC236}">
              <a16:creationId xmlns:a16="http://schemas.microsoft.com/office/drawing/2014/main" id="{778BC38B-B760-4F7E-99DB-D70F61D21263}"/>
            </a:ext>
          </a:extLst>
        </xdr:cNvPr>
        <xdr:cNvCxnSpPr/>
      </xdr:nvCxnSpPr>
      <xdr:spPr>
        <a:xfrm>
          <a:off x="14611350" y="1257998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73041</xdr:rowOff>
    </xdr:from>
    <xdr:ext cx="405111" cy="259045"/>
    <xdr:sp macro="" textlink="">
      <xdr:nvSpPr>
        <xdr:cNvPr id="745" name="【消防施設】&#10;有形固定資産減価償却率平均値テキスト">
          <a:extLst>
            <a:ext uri="{FF2B5EF4-FFF2-40B4-BE49-F238E27FC236}">
              <a16:creationId xmlns:a16="http://schemas.microsoft.com/office/drawing/2014/main" id="{C379D41A-613E-45AE-8A0B-6FB607FF740A}"/>
            </a:ext>
          </a:extLst>
        </xdr:cNvPr>
        <xdr:cNvSpPr txBox="1"/>
      </xdr:nvSpPr>
      <xdr:spPr>
        <a:xfrm>
          <a:off x="14735175" y="131984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50164</xdr:rowOff>
    </xdr:from>
    <xdr:to>
      <xdr:col>85</xdr:col>
      <xdr:colOff>177800</xdr:colOff>
      <xdr:row>82</xdr:row>
      <xdr:rowOff>151764</xdr:rowOff>
    </xdr:to>
    <xdr:sp macro="" textlink="">
      <xdr:nvSpPr>
        <xdr:cNvPr id="746" name="フローチャート: 判断 745">
          <a:extLst>
            <a:ext uri="{FF2B5EF4-FFF2-40B4-BE49-F238E27FC236}">
              <a16:creationId xmlns:a16="http://schemas.microsoft.com/office/drawing/2014/main" id="{A63865DE-56BF-4423-9FC2-618B38C146FC}"/>
            </a:ext>
          </a:extLst>
        </xdr:cNvPr>
        <xdr:cNvSpPr/>
      </xdr:nvSpPr>
      <xdr:spPr>
        <a:xfrm>
          <a:off x="14649450" y="1333436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44450</xdr:rowOff>
    </xdr:from>
    <xdr:to>
      <xdr:col>81</xdr:col>
      <xdr:colOff>101600</xdr:colOff>
      <xdr:row>82</xdr:row>
      <xdr:rowOff>146050</xdr:rowOff>
    </xdr:to>
    <xdr:sp macro="" textlink="">
      <xdr:nvSpPr>
        <xdr:cNvPr id="747" name="フローチャート: 判断 746">
          <a:extLst>
            <a:ext uri="{FF2B5EF4-FFF2-40B4-BE49-F238E27FC236}">
              <a16:creationId xmlns:a16="http://schemas.microsoft.com/office/drawing/2014/main" id="{672DCEA6-D4F1-445F-BF5A-E12BC4963E88}"/>
            </a:ext>
          </a:extLst>
        </xdr:cNvPr>
        <xdr:cNvSpPr/>
      </xdr:nvSpPr>
      <xdr:spPr>
        <a:xfrm>
          <a:off x="13887450" y="133350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29211</xdr:rowOff>
    </xdr:from>
    <xdr:to>
      <xdr:col>76</xdr:col>
      <xdr:colOff>165100</xdr:colOff>
      <xdr:row>82</xdr:row>
      <xdr:rowOff>130811</xdr:rowOff>
    </xdr:to>
    <xdr:sp macro="" textlink="">
      <xdr:nvSpPr>
        <xdr:cNvPr id="748" name="フローチャート: 判断 747">
          <a:extLst>
            <a:ext uri="{FF2B5EF4-FFF2-40B4-BE49-F238E27FC236}">
              <a16:creationId xmlns:a16="http://schemas.microsoft.com/office/drawing/2014/main" id="{8D3935C1-CA1B-4837-8B5B-32EEF3EAC7BC}"/>
            </a:ext>
          </a:extLst>
        </xdr:cNvPr>
        <xdr:cNvSpPr/>
      </xdr:nvSpPr>
      <xdr:spPr>
        <a:xfrm>
          <a:off x="13096875" y="1331341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2539</xdr:rowOff>
    </xdr:from>
    <xdr:to>
      <xdr:col>72</xdr:col>
      <xdr:colOff>38100</xdr:colOff>
      <xdr:row>82</xdr:row>
      <xdr:rowOff>104139</xdr:rowOff>
    </xdr:to>
    <xdr:sp macro="" textlink="">
      <xdr:nvSpPr>
        <xdr:cNvPr id="749" name="フローチャート: 判断 748">
          <a:extLst>
            <a:ext uri="{FF2B5EF4-FFF2-40B4-BE49-F238E27FC236}">
              <a16:creationId xmlns:a16="http://schemas.microsoft.com/office/drawing/2014/main" id="{CE8B9CF7-8552-44BA-B965-AF2641CA2178}"/>
            </a:ext>
          </a:extLst>
        </xdr:cNvPr>
        <xdr:cNvSpPr/>
      </xdr:nvSpPr>
      <xdr:spPr>
        <a:xfrm>
          <a:off x="12296775" y="1328991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130175</xdr:rowOff>
    </xdr:from>
    <xdr:to>
      <xdr:col>67</xdr:col>
      <xdr:colOff>101600</xdr:colOff>
      <xdr:row>82</xdr:row>
      <xdr:rowOff>60325</xdr:rowOff>
    </xdr:to>
    <xdr:sp macro="" textlink="">
      <xdr:nvSpPr>
        <xdr:cNvPr id="750" name="フローチャート: 判断 749">
          <a:extLst>
            <a:ext uri="{FF2B5EF4-FFF2-40B4-BE49-F238E27FC236}">
              <a16:creationId xmlns:a16="http://schemas.microsoft.com/office/drawing/2014/main" id="{DFB77D7D-33C1-475D-9DD1-0E7ADE94F61A}"/>
            </a:ext>
          </a:extLst>
        </xdr:cNvPr>
        <xdr:cNvSpPr/>
      </xdr:nvSpPr>
      <xdr:spPr>
        <a:xfrm>
          <a:off x="11487150" y="132556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54E2E37A-8F0B-4BF7-8F2B-DE8DDC7AF989}"/>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4EAC2371-5805-41B4-BA3E-195E35385EF6}"/>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AFDEB5BD-07DA-4F31-8C20-560AEDE7EDB0}"/>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8494FF53-EF09-40CF-A945-D9B6BAC08CCF}"/>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64875290-C4DD-4FBE-9D2D-DD5E94A50E94}"/>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160655</xdr:rowOff>
    </xdr:from>
    <xdr:to>
      <xdr:col>85</xdr:col>
      <xdr:colOff>177800</xdr:colOff>
      <xdr:row>83</xdr:row>
      <xdr:rowOff>90805</xdr:rowOff>
    </xdr:to>
    <xdr:sp macro="" textlink="">
      <xdr:nvSpPr>
        <xdr:cNvPr id="756" name="楕円 755">
          <a:extLst>
            <a:ext uri="{FF2B5EF4-FFF2-40B4-BE49-F238E27FC236}">
              <a16:creationId xmlns:a16="http://schemas.microsoft.com/office/drawing/2014/main" id="{0E979A9C-2632-44D7-95EA-EA3FC6FA2BB0}"/>
            </a:ext>
          </a:extLst>
        </xdr:cNvPr>
        <xdr:cNvSpPr/>
      </xdr:nvSpPr>
      <xdr:spPr>
        <a:xfrm>
          <a:off x="14649450" y="1345120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139082</xdr:rowOff>
    </xdr:from>
    <xdr:ext cx="405111" cy="259045"/>
    <xdr:sp macro="" textlink="">
      <xdr:nvSpPr>
        <xdr:cNvPr id="757" name="【消防施設】&#10;有形固定資産減価償却率該当値テキスト">
          <a:extLst>
            <a:ext uri="{FF2B5EF4-FFF2-40B4-BE49-F238E27FC236}">
              <a16:creationId xmlns:a16="http://schemas.microsoft.com/office/drawing/2014/main" id="{9210AFB1-00D0-4983-B572-64C686F47FBD}"/>
            </a:ext>
          </a:extLst>
        </xdr:cNvPr>
        <xdr:cNvSpPr txBox="1"/>
      </xdr:nvSpPr>
      <xdr:spPr>
        <a:xfrm>
          <a:off x="14735175" y="13429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128270</xdr:rowOff>
    </xdr:from>
    <xdr:to>
      <xdr:col>81</xdr:col>
      <xdr:colOff>101600</xdr:colOff>
      <xdr:row>83</xdr:row>
      <xdr:rowOff>58420</xdr:rowOff>
    </xdr:to>
    <xdr:sp macro="" textlink="">
      <xdr:nvSpPr>
        <xdr:cNvPr id="758" name="楕円 757">
          <a:extLst>
            <a:ext uri="{FF2B5EF4-FFF2-40B4-BE49-F238E27FC236}">
              <a16:creationId xmlns:a16="http://schemas.microsoft.com/office/drawing/2014/main" id="{00798652-BC0B-404E-AE69-905B0B7F7428}"/>
            </a:ext>
          </a:extLst>
        </xdr:cNvPr>
        <xdr:cNvSpPr/>
      </xdr:nvSpPr>
      <xdr:spPr>
        <a:xfrm>
          <a:off x="13887450" y="1341247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7620</xdr:rowOff>
    </xdr:from>
    <xdr:to>
      <xdr:col>85</xdr:col>
      <xdr:colOff>127000</xdr:colOff>
      <xdr:row>83</xdr:row>
      <xdr:rowOff>40005</xdr:rowOff>
    </xdr:to>
    <xdr:cxnSp macro="">
      <xdr:nvCxnSpPr>
        <xdr:cNvPr id="759" name="直線コネクタ 758">
          <a:extLst>
            <a:ext uri="{FF2B5EF4-FFF2-40B4-BE49-F238E27FC236}">
              <a16:creationId xmlns:a16="http://schemas.microsoft.com/office/drawing/2014/main" id="{BC31DEBB-B07C-441D-B7DB-C3768ECCAE67}"/>
            </a:ext>
          </a:extLst>
        </xdr:cNvPr>
        <xdr:cNvCxnSpPr/>
      </xdr:nvCxnSpPr>
      <xdr:spPr>
        <a:xfrm>
          <a:off x="13935075" y="13460095"/>
          <a:ext cx="762000"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92075</xdr:rowOff>
    </xdr:from>
    <xdr:to>
      <xdr:col>76</xdr:col>
      <xdr:colOff>165100</xdr:colOff>
      <xdr:row>83</xdr:row>
      <xdr:rowOff>22225</xdr:rowOff>
    </xdr:to>
    <xdr:sp macro="" textlink="">
      <xdr:nvSpPr>
        <xdr:cNvPr id="760" name="楕円 759">
          <a:extLst>
            <a:ext uri="{FF2B5EF4-FFF2-40B4-BE49-F238E27FC236}">
              <a16:creationId xmlns:a16="http://schemas.microsoft.com/office/drawing/2014/main" id="{9747FA1D-74C5-4387-9EC2-AA6CCE6E3423}"/>
            </a:ext>
          </a:extLst>
        </xdr:cNvPr>
        <xdr:cNvSpPr/>
      </xdr:nvSpPr>
      <xdr:spPr>
        <a:xfrm>
          <a:off x="13096875" y="133794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142875</xdr:rowOff>
    </xdr:from>
    <xdr:to>
      <xdr:col>81</xdr:col>
      <xdr:colOff>50800</xdr:colOff>
      <xdr:row>83</xdr:row>
      <xdr:rowOff>7620</xdr:rowOff>
    </xdr:to>
    <xdr:cxnSp macro="">
      <xdr:nvCxnSpPr>
        <xdr:cNvPr id="761" name="直線コネクタ 760">
          <a:extLst>
            <a:ext uri="{FF2B5EF4-FFF2-40B4-BE49-F238E27FC236}">
              <a16:creationId xmlns:a16="http://schemas.microsoft.com/office/drawing/2014/main" id="{521CDB68-0A2D-4F69-A38A-27058854AC36}"/>
            </a:ext>
          </a:extLst>
        </xdr:cNvPr>
        <xdr:cNvCxnSpPr/>
      </xdr:nvCxnSpPr>
      <xdr:spPr>
        <a:xfrm>
          <a:off x="13144500" y="13427075"/>
          <a:ext cx="790575" cy="33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59689</xdr:rowOff>
    </xdr:from>
    <xdr:to>
      <xdr:col>72</xdr:col>
      <xdr:colOff>38100</xdr:colOff>
      <xdr:row>82</xdr:row>
      <xdr:rowOff>161289</xdr:rowOff>
    </xdr:to>
    <xdr:sp macro="" textlink="">
      <xdr:nvSpPr>
        <xdr:cNvPr id="762" name="楕円 761">
          <a:extLst>
            <a:ext uri="{FF2B5EF4-FFF2-40B4-BE49-F238E27FC236}">
              <a16:creationId xmlns:a16="http://schemas.microsoft.com/office/drawing/2014/main" id="{545D9905-5558-489E-AE10-F36B84FA5D71}"/>
            </a:ext>
          </a:extLst>
        </xdr:cNvPr>
        <xdr:cNvSpPr/>
      </xdr:nvSpPr>
      <xdr:spPr>
        <a:xfrm>
          <a:off x="12296775" y="1334706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110489</xdr:rowOff>
    </xdr:from>
    <xdr:to>
      <xdr:col>76</xdr:col>
      <xdr:colOff>114300</xdr:colOff>
      <xdr:row>82</xdr:row>
      <xdr:rowOff>142875</xdr:rowOff>
    </xdr:to>
    <xdr:cxnSp macro="">
      <xdr:nvCxnSpPr>
        <xdr:cNvPr id="763" name="直線コネクタ 762">
          <a:extLst>
            <a:ext uri="{FF2B5EF4-FFF2-40B4-BE49-F238E27FC236}">
              <a16:creationId xmlns:a16="http://schemas.microsoft.com/office/drawing/2014/main" id="{5F7BC323-C62E-468D-9CEB-F6A1F5BF6604}"/>
            </a:ext>
          </a:extLst>
        </xdr:cNvPr>
        <xdr:cNvCxnSpPr/>
      </xdr:nvCxnSpPr>
      <xdr:spPr>
        <a:xfrm>
          <a:off x="12344400" y="13394689"/>
          <a:ext cx="8001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36830</xdr:rowOff>
    </xdr:from>
    <xdr:to>
      <xdr:col>67</xdr:col>
      <xdr:colOff>101600</xdr:colOff>
      <xdr:row>82</xdr:row>
      <xdr:rowOff>138430</xdr:rowOff>
    </xdr:to>
    <xdr:sp macro="" textlink="">
      <xdr:nvSpPr>
        <xdr:cNvPr id="764" name="楕円 763">
          <a:extLst>
            <a:ext uri="{FF2B5EF4-FFF2-40B4-BE49-F238E27FC236}">
              <a16:creationId xmlns:a16="http://schemas.microsoft.com/office/drawing/2014/main" id="{73D5F01D-9E23-4F8F-B29A-EA2B5E1322BB}"/>
            </a:ext>
          </a:extLst>
        </xdr:cNvPr>
        <xdr:cNvSpPr/>
      </xdr:nvSpPr>
      <xdr:spPr>
        <a:xfrm>
          <a:off x="11487150" y="1332420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87630</xdr:rowOff>
    </xdr:from>
    <xdr:to>
      <xdr:col>71</xdr:col>
      <xdr:colOff>177800</xdr:colOff>
      <xdr:row>82</xdr:row>
      <xdr:rowOff>110489</xdr:rowOff>
    </xdr:to>
    <xdr:cxnSp macro="">
      <xdr:nvCxnSpPr>
        <xdr:cNvPr id="765" name="直線コネクタ 764">
          <a:extLst>
            <a:ext uri="{FF2B5EF4-FFF2-40B4-BE49-F238E27FC236}">
              <a16:creationId xmlns:a16="http://schemas.microsoft.com/office/drawing/2014/main" id="{0A73B5E6-6FAB-47F3-9E1B-D84BA3EA7919}"/>
            </a:ext>
          </a:extLst>
        </xdr:cNvPr>
        <xdr:cNvCxnSpPr/>
      </xdr:nvCxnSpPr>
      <xdr:spPr>
        <a:xfrm>
          <a:off x="11534775" y="13371830"/>
          <a:ext cx="809625"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162577</xdr:rowOff>
    </xdr:from>
    <xdr:ext cx="405111" cy="259045"/>
    <xdr:sp macro="" textlink="">
      <xdr:nvSpPr>
        <xdr:cNvPr id="766" name="n_1aveValue【消防施設】&#10;有形固定資産減価償却率">
          <a:extLst>
            <a:ext uri="{FF2B5EF4-FFF2-40B4-BE49-F238E27FC236}">
              <a16:creationId xmlns:a16="http://schemas.microsoft.com/office/drawing/2014/main" id="{66BC6AF2-4CD3-4325-9835-B86676BB8CE2}"/>
            </a:ext>
          </a:extLst>
        </xdr:cNvPr>
        <xdr:cNvSpPr txBox="1"/>
      </xdr:nvSpPr>
      <xdr:spPr>
        <a:xfrm>
          <a:off x="13745219" y="13122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147338</xdr:rowOff>
    </xdr:from>
    <xdr:ext cx="405111" cy="259045"/>
    <xdr:sp macro="" textlink="">
      <xdr:nvSpPr>
        <xdr:cNvPr id="767" name="n_2aveValue【消防施設】&#10;有形固定資産減価償却率">
          <a:extLst>
            <a:ext uri="{FF2B5EF4-FFF2-40B4-BE49-F238E27FC236}">
              <a16:creationId xmlns:a16="http://schemas.microsoft.com/office/drawing/2014/main" id="{FD6EF3C2-5F06-42D9-A997-ED98F8C6B1C7}"/>
            </a:ext>
          </a:extLst>
        </xdr:cNvPr>
        <xdr:cNvSpPr txBox="1"/>
      </xdr:nvSpPr>
      <xdr:spPr>
        <a:xfrm>
          <a:off x="12964169" y="13107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120666</xdr:rowOff>
    </xdr:from>
    <xdr:ext cx="405111" cy="259045"/>
    <xdr:sp macro="" textlink="">
      <xdr:nvSpPr>
        <xdr:cNvPr id="768" name="n_3aveValue【消防施設】&#10;有形固定資産減価償却率">
          <a:extLst>
            <a:ext uri="{FF2B5EF4-FFF2-40B4-BE49-F238E27FC236}">
              <a16:creationId xmlns:a16="http://schemas.microsoft.com/office/drawing/2014/main" id="{DF4ACC2F-336E-48C4-BFDF-AE5F6A6EF21B}"/>
            </a:ext>
          </a:extLst>
        </xdr:cNvPr>
        <xdr:cNvSpPr txBox="1"/>
      </xdr:nvSpPr>
      <xdr:spPr>
        <a:xfrm>
          <a:off x="12164069" y="13087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76852</xdr:rowOff>
    </xdr:from>
    <xdr:ext cx="405111" cy="259045"/>
    <xdr:sp macro="" textlink="">
      <xdr:nvSpPr>
        <xdr:cNvPr id="769" name="n_4aveValue【消防施設】&#10;有形固定資産減価償却率">
          <a:extLst>
            <a:ext uri="{FF2B5EF4-FFF2-40B4-BE49-F238E27FC236}">
              <a16:creationId xmlns:a16="http://schemas.microsoft.com/office/drawing/2014/main" id="{025CAFF7-392C-4A86-95C1-BA9C31E603F3}"/>
            </a:ext>
          </a:extLst>
        </xdr:cNvPr>
        <xdr:cNvSpPr txBox="1"/>
      </xdr:nvSpPr>
      <xdr:spPr>
        <a:xfrm>
          <a:off x="11354444" y="1304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49547</xdr:rowOff>
    </xdr:from>
    <xdr:ext cx="405111" cy="259045"/>
    <xdr:sp macro="" textlink="">
      <xdr:nvSpPr>
        <xdr:cNvPr id="770" name="n_1mainValue【消防施設】&#10;有形固定資産減価償却率">
          <a:extLst>
            <a:ext uri="{FF2B5EF4-FFF2-40B4-BE49-F238E27FC236}">
              <a16:creationId xmlns:a16="http://schemas.microsoft.com/office/drawing/2014/main" id="{3F2364F0-B714-41B9-B68C-16500E57FE71}"/>
            </a:ext>
          </a:extLst>
        </xdr:cNvPr>
        <xdr:cNvSpPr txBox="1"/>
      </xdr:nvSpPr>
      <xdr:spPr>
        <a:xfrm>
          <a:off x="13745219" y="1349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13352</xdr:rowOff>
    </xdr:from>
    <xdr:ext cx="405111" cy="259045"/>
    <xdr:sp macro="" textlink="">
      <xdr:nvSpPr>
        <xdr:cNvPr id="771" name="n_2mainValue【消防施設】&#10;有形固定資産減価償却率">
          <a:extLst>
            <a:ext uri="{FF2B5EF4-FFF2-40B4-BE49-F238E27FC236}">
              <a16:creationId xmlns:a16="http://schemas.microsoft.com/office/drawing/2014/main" id="{1194675B-5209-4A0E-AD13-2CEFC9D09115}"/>
            </a:ext>
          </a:extLst>
        </xdr:cNvPr>
        <xdr:cNvSpPr txBox="1"/>
      </xdr:nvSpPr>
      <xdr:spPr>
        <a:xfrm>
          <a:off x="12964169" y="1345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152416</xdr:rowOff>
    </xdr:from>
    <xdr:ext cx="405111" cy="259045"/>
    <xdr:sp macro="" textlink="">
      <xdr:nvSpPr>
        <xdr:cNvPr id="772" name="n_3mainValue【消防施設】&#10;有形固定資産減価償却率">
          <a:extLst>
            <a:ext uri="{FF2B5EF4-FFF2-40B4-BE49-F238E27FC236}">
              <a16:creationId xmlns:a16="http://schemas.microsoft.com/office/drawing/2014/main" id="{F5844796-7985-4B3D-B83F-DE54DE67F8E3}"/>
            </a:ext>
          </a:extLst>
        </xdr:cNvPr>
        <xdr:cNvSpPr txBox="1"/>
      </xdr:nvSpPr>
      <xdr:spPr>
        <a:xfrm>
          <a:off x="12164069" y="13439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129557</xdr:rowOff>
    </xdr:from>
    <xdr:ext cx="405111" cy="259045"/>
    <xdr:sp macro="" textlink="">
      <xdr:nvSpPr>
        <xdr:cNvPr id="773" name="n_4mainValue【消防施設】&#10;有形固定資産減価償却率">
          <a:extLst>
            <a:ext uri="{FF2B5EF4-FFF2-40B4-BE49-F238E27FC236}">
              <a16:creationId xmlns:a16="http://schemas.microsoft.com/office/drawing/2014/main" id="{10549D65-C386-44F1-8998-2466ACD6E689}"/>
            </a:ext>
          </a:extLst>
        </xdr:cNvPr>
        <xdr:cNvSpPr txBox="1"/>
      </xdr:nvSpPr>
      <xdr:spPr>
        <a:xfrm>
          <a:off x="11354444" y="1341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4" name="正方形/長方形 773">
          <a:extLst>
            <a:ext uri="{FF2B5EF4-FFF2-40B4-BE49-F238E27FC236}">
              <a16:creationId xmlns:a16="http://schemas.microsoft.com/office/drawing/2014/main" id="{B21D0553-4B77-4C13-9A3F-6065173E6C29}"/>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5" name="正方形/長方形 774">
          <a:extLst>
            <a:ext uri="{FF2B5EF4-FFF2-40B4-BE49-F238E27FC236}">
              <a16:creationId xmlns:a16="http://schemas.microsoft.com/office/drawing/2014/main" id="{3F5146E5-65D5-45E5-8E84-386E3933D718}"/>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6" name="正方形/長方形 775">
          <a:extLst>
            <a:ext uri="{FF2B5EF4-FFF2-40B4-BE49-F238E27FC236}">
              <a16:creationId xmlns:a16="http://schemas.microsoft.com/office/drawing/2014/main" id="{092A6018-9325-4026-81C4-94504773C56B}"/>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7" name="正方形/長方形 776">
          <a:extLst>
            <a:ext uri="{FF2B5EF4-FFF2-40B4-BE49-F238E27FC236}">
              <a16:creationId xmlns:a16="http://schemas.microsoft.com/office/drawing/2014/main" id="{6296F365-B7FE-466C-9123-F948A1941ACC}"/>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8" name="正方形/長方形 777">
          <a:extLst>
            <a:ext uri="{FF2B5EF4-FFF2-40B4-BE49-F238E27FC236}">
              <a16:creationId xmlns:a16="http://schemas.microsoft.com/office/drawing/2014/main" id="{A7B25EC1-79B8-475C-A49E-DE56D43EFBB4}"/>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9" name="正方形/長方形 778">
          <a:extLst>
            <a:ext uri="{FF2B5EF4-FFF2-40B4-BE49-F238E27FC236}">
              <a16:creationId xmlns:a16="http://schemas.microsoft.com/office/drawing/2014/main" id="{A27FD8B1-776A-49CB-A107-9587774905F5}"/>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0" name="正方形/長方形 779">
          <a:extLst>
            <a:ext uri="{FF2B5EF4-FFF2-40B4-BE49-F238E27FC236}">
              <a16:creationId xmlns:a16="http://schemas.microsoft.com/office/drawing/2014/main" id="{69904ED5-31B7-408C-B26C-03CBECFCBECE}"/>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1" name="正方形/長方形 780">
          <a:extLst>
            <a:ext uri="{FF2B5EF4-FFF2-40B4-BE49-F238E27FC236}">
              <a16:creationId xmlns:a16="http://schemas.microsoft.com/office/drawing/2014/main" id="{BBDAD314-95BF-4D0F-B047-61BBC61DE8D8}"/>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2" name="テキスト ボックス 781">
          <a:extLst>
            <a:ext uri="{FF2B5EF4-FFF2-40B4-BE49-F238E27FC236}">
              <a16:creationId xmlns:a16="http://schemas.microsoft.com/office/drawing/2014/main" id="{7AB2F9EB-6168-45E7-8740-F8372947393F}"/>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3" name="直線コネクタ 782">
          <a:extLst>
            <a:ext uri="{FF2B5EF4-FFF2-40B4-BE49-F238E27FC236}">
              <a16:creationId xmlns:a16="http://schemas.microsoft.com/office/drawing/2014/main" id="{7639AB8A-CC7E-4FF2-B709-432399AAE4CA}"/>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4" name="直線コネクタ 783">
          <a:extLst>
            <a:ext uri="{FF2B5EF4-FFF2-40B4-BE49-F238E27FC236}">
              <a16:creationId xmlns:a16="http://schemas.microsoft.com/office/drawing/2014/main" id="{1502502F-EF90-4269-BBA2-386A0B311F1B}"/>
            </a:ext>
          </a:extLst>
        </xdr:cNvPr>
        <xdr:cNvCxnSpPr/>
      </xdr:nvCxnSpPr>
      <xdr:spPr>
        <a:xfrm>
          <a:off x="164592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5" name="テキスト ボックス 784">
          <a:extLst>
            <a:ext uri="{FF2B5EF4-FFF2-40B4-BE49-F238E27FC236}">
              <a16:creationId xmlns:a16="http://schemas.microsoft.com/office/drawing/2014/main" id="{6E52F14E-6182-45B7-ADFD-1A1466D3A195}"/>
            </a:ext>
          </a:extLst>
        </xdr:cNvPr>
        <xdr:cNvSpPr txBox="1"/>
      </xdr:nvSpPr>
      <xdr:spPr>
        <a:xfrm>
          <a:off x="160523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6" name="直線コネクタ 785">
          <a:extLst>
            <a:ext uri="{FF2B5EF4-FFF2-40B4-BE49-F238E27FC236}">
              <a16:creationId xmlns:a16="http://schemas.microsoft.com/office/drawing/2014/main" id="{690123B6-0625-4C4D-A8DB-FA5305F70DF7}"/>
            </a:ext>
          </a:extLst>
        </xdr:cNvPr>
        <xdr:cNvCxnSpPr/>
      </xdr:nvCxnSpPr>
      <xdr:spPr>
        <a:xfrm>
          <a:off x="164592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7" name="テキスト ボックス 786">
          <a:extLst>
            <a:ext uri="{FF2B5EF4-FFF2-40B4-BE49-F238E27FC236}">
              <a16:creationId xmlns:a16="http://schemas.microsoft.com/office/drawing/2014/main" id="{DD89BAEF-510D-4ECA-BFBB-85EFC3B8D15F}"/>
            </a:ext>
          </a:extLst>
        </xdr:cNvPr>
        <xdr:cNvSpPr txBox="1"/>
      </xdr:nvSpPr>
      <xdr:spPr>
        <a:xfrm>
          <a:off x="16052346"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8" name="直線コネクタ 787">
          <a:extLst>
            <a:ext uri="{FF2B5EF4-FFF2-40B4-BE49-F238E27FC236}">
              <a16:creationId xmlns:a16="http://schemas.microsoft.com/office/drawing/2014/main" id="{215235EF-DC3F-40EE-81E8-E25642E71570}"/>
            </a:ext>
          </a:extLst>
        </xdr:cNvPr>
        <xdr:cNvCxnSpPr/>
      </xdr:nvCxnSpPr>
      <xdr:spPr>
        <a:xfrm>
          <a:off x="164592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89" name="テキスト ボックス 788">
          <a:extLst>
            <a:ext uri="{FF2B5EF4-FFF2-40B4-BE49-F238E27FC236}">
              <a16:creationId xmlns:a16="http://schemas.microsoft.com/office/drawing/2014/main" id="{E1979058-A5C8-4723-8F85-CD1D26FE84F9}"/>
            </a:ext>
          </a:extLst>
        </xdr:cNvPr>
        <xdr:cNvSpPr txBox="1"/>
      </xdr:nvSpPr>
      <xdr:spPr>
        <a:xfrm>
          <a:off x="16052346"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0" name="直線コネクタ 789">
          <a:extLst>
            <a:ext uri="{FF2B5EF4-FFF2-40B4-BE49-F238E27FC236}">
              <a16:creationId xmlns:a16="http://schemas.microsoft.com/office/drawing/2014/main" id="{AB3D56C4-1AA2-4D98-8635-A1805730224F}"/>
            </a:ext>
          </a:extLst>
        </xdr:cNvPr>
        <xdr:cNvCxnSpPr/>
      </xdr:nvCxnSpPr>
      <xdr:spPr>
        <a:xfrm>
          <a:off x="164592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1" name="テキスト ボックス 790">
          <a:extLst>
            <a:ext uri="{FF2B5EF4-FFF2-40B4-BE49-F238E27FC236}">
              <a16:creationId xmlns:a16="http://schemas.microsoft.com/office/drawing/2014/main" id="{A2EA39B5-4EFF-4ADF-928F-87754BB1F027}"/>
            </a:ext>
          </a:extLst>
        </xdr:cNvPr>
        <xdr:cNvSpPr txBox="1"/>
      </xdr:nvSpPr>
      <xdr:spPr>
        <a:xfrm>
          <a:off x="16052346"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2" name="直線コネクタ 791">
          <a:extLst>
            <a:ext uri="{FF2B5EF4-FFF2-40B4-BE49-F238E27FC236}">
              <a16:creationId xmlns:a16="http://schemas.microsoft.com/office/drawing/2014/main" id="{D9CB7536-B365-451E-A783-F01CFBC433B8}"/>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3" name="テキスト ボックス 792">
          <a:extLst>
            <a:ext uri="{FF2B5EF4-FFF2-40B4-BE49-F238E27FC236}">
              <a16:creationId xmlns:a16="http://schemas.microsoft.com/office/drawing/2014/main" id="{91BC5DA9-ADB5-4356-8356-2C179AEF6C4F}"/>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4" name="【消防施設】&#10;一人当たり面積グラフ枠">
          <a:extLst>
            <a:ext uri="{FF2B5EF4-FFF2-40B4-BE49-F238E27FC236}">
              <a16:creationId xmlns:a16="http://schemas.microsoft.com/office/drawing/2014/main" id="{3A1AB8A8-FFCE-4C27-A1DE-0C2525160198}"/>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152400</xdr:rowOff>
    </xdr:from>
    <xdr:to>
      <xdr:col>116</xdr:col>
      <xdr:colOff>62864</xdr:colOff>
      <xdr:row>85</xdr:row>
      <xdr:rowOff>49530</xdr:rowOff>
    </xdr:to>
    <xdr:cxnSp macro="">
      <xdr:nvCxnSpPr>
        <xdr:cNvPr id="795" name="直線コネクタ 794">
          <a:extLst>
            <a:ext uri="{FF2B5EF4-FFF2-40B4-BE49-F238E27FC236}">
              <a16:creationId xmlns:a16="http://schemas.microsoft.com/office/drawing/2014/main" id="{F56D39BB-1C02-48C8-93FF-5F83804971A2}"/>
            </a:ext>
          </a:extLst>
        </xdr:cNvPr>
        <xdr:cNvCxnSpPr/>
      </xdr:nvCxnSpPr>
      <xdr:spPr>
        <a:xfrm flipV="1">
          <a:off x="19954239" y="12792075"/>
          <a:ext cx="0" cy="1027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53357</xdr:rowOff>
    </xdr:from>
    <xdr:ext cx="469744" cy="259045"/>
    <xdr:sp macro="" textlink="">
      <xdr:nvSpPr>
        <xdr:cNvPr id="796" name="【消防施設】&#10;一人当たり面積最小値テキスト">
          <a:extLst>
            <a:ext uri="{FF2B5EF4-FFF2-40B4-BE49-F238E27FC236}">
              <a16:creationId xmlns:a16="http://schemas.microsoft.com/office/drawing/2014/main" id="{2B9ED5D5-67B9-4AD0-8C11-D1E279046C00}"/>
            </a:ext>
          </a:extLst>
        </xdr:cNvPr>
        <xdr:cNvSpPr txBox="1"/>
      </xdr:nvSpPr>
      <xdr:spPr>
        <a:xfrm>
          <a:off x="19992975" y="13823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49530</xdr:rowOff>
    </xdr:from>
    <xdr:to>
      <xdr:col>116</xdr:col>
      <xdr:colOff>152400</xdr:colOff>
      <xdr:row>85</xdr:row>
      <xdr:rowOff>49530</xdr:rowOff>
    </xdr:to>
    <xdr:cxnSp macro="">
      <xdr:nvCxnSpPr>
        <xdr:cNvPr id="797" name="直線コネクタ 796">
          <a:extLst>
            <a:ext uri="{FF2B5EF4-FFF2-40B4-BE49-F238E27FC236}">
              <a16:creationId xmlns:a16="http://schemas.microsoft.com/office/drawing/2014/main" id="{64932AA5-328E-4C5B-9B81-F1F5C9A93862}"/>
            </a:ext>
          </a:extLst>
        </xdr:cNvPr>
        <xdr:cNvCxnSpPr/>
      </xdr:nvCxnSpPr>
      <xdr:spPr>
        <a:xfrm>
          <a:off x="19878675" y="138195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99077</xdr:rowOff>
    </xdr:from>
    <xdr:ext cx="469744" cy="259045"/>
    <xdr:sp macro="" textlink="">
      <xdr:nvSpPr>
        <xdr:cNvPr id="798" name="【消防施設】&#10;一人当たり面積最大値テキスト">
          <a:extLst>
            <a:ext uri="{FF2B5EF4-FFF2-40B4-BE49-F238E27FC236}">
              <a16:creationId xmlns:a16="http://schemas.microsoft.com/office/drawing/2014/main" id="{4FF892DE-9347-4E40-AF34-934DDAB62CB6}"/>
            </a:ext>
          </a:extLst>
        </xdr:cNvPr>
        <xdr:cNvSpPr txBox="1"/>
      </xdr:nvSpPr>
      <xdr:spPr>
        <a:xfrm>
          <a:off x="19992975" y="12580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152400</xdr:rowOff>
    </xdr:from>
    <xdr:to>
      <xdr:col>116</xdr:col>
      <xdr:colOff>152400</xdr:colOff>
      <xdr:row>78</xdr:row>
      <xdr:rowOff>152400</xdr:rowOff>
    </xdr:to>
    <xdr:cxnSp macro="">
      <xdr:nvCxnSpPr>
        <xdr:cNvPr id="799" name="直線コネクタ 798">
          <a:extLst>
            <a:ext uri="{FF2B5EF4-FFF2-40B4-BE49-F238E27FC236}">
              <a16:creationId xmlns:a16="http://schemas.microsoft.com/office/drawing/2014/main" id="{E37CA53B-283D-4101-96CE-15DA291953F8}"/>
            </a:ext>
          </a:extLst>
        </xdr:cNvPr>
        <xdr:cNvCxnSpPr/>
      </xdr:nvCxnSpPr>
      <xdr:spPr>
        <a:xfrm>
          <a:off x="19878675" y="127920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102888</xdr:rowOff>
    </xdr:from>
    <xdr:ext cx="469744" cy="259045"/>
    <xdr:sp macro="" textlink="">
      <xdr:nvSpPr>
        <xdr:cNvPr id="800" name="【消防施設】&#10;一人当たり面積平均値テキスト">
          <a:extLst>
            <a:ext uri="{FF2B5EF4-FFF2-40B4-BE49-F238E27FC236}">
              <a16:creationId xmlns:a16="http://schemas.microsoft.com/office/drawing/2014/main" id="{76184170-E675-40FC-90C9-D1F94BDC6CC4}"/>
            </a:ext>
          </a:extLst>
        </xdr:cNvPr>
        <xdr:cNvSpPr txBox="1"/>
      </xdr:nvSpPr>
      <xdr:spPr>
        <a:xfrm>
          <a:off x="19992975" y="133934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124461</xdr:rowOff>
    </xdr:from>
    <xdr:to>
      <xdr:col>116</xdr:col>
      <xdr:colOff>114300</xdr:colOff>
      <xdr:row>83</xdr:row>
      <xdr:rowOff>54611</xdr:rowOff>
    </xdr:to>
    <xdr:sp macro="" textlink="">
      <xdr:nvSpPr>
        <xdr:cNvPr id="801" name="フローチャート: 判断 800">
          <a:extLst>
            <a:ext uri="{FF2B5EF4-FFF2-40B4-BE49-F238E27FC236}">
              <a16:creationId xmlns:a16="http://schemas.microsoft.com/office/drawing/2014/main" id="{8B338BEB-A3A8-4EB8-B084-BEA00A4762E0}"/>
            </a:ext>
          </a:extLst>
        </xdr:cNvPr>
        <xdr:cNvSpPr/>
      </xdr:nvSpPr>
      <xdr:spPr>
        <a:xfrm>
          <a:off x="19897725" y="1340866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124461</xdr:rowOff>
    </xdr:from>
    <xdr:to>
      <xdr:col>112</xdr:col>
      <xdr:colOff>38100</xdr:colOff>
      <xdr:row>83</xdr:row>
      <xdr:rowOff>54611</xdr:rowOff>
    </xdr:to>
    <xdr:sp macro="" textlink="">
      <xdr:nvSpPr>
        <xdr:cNvPr id="802" name="フローチャート: 判断 801">
          <a:extLst>
            <a:ext uri="{FF2B5EF4-FFF2-40B4-BE49-F238E27FC236}">
              <a16:creationId xmlns:a16="http://schemas.microsoft.com/office/drawing/2014/main" id="{785AF39E-81D3-402F-99B6-39CCA504EEBC}"/>
            </a:ext>
          </a:extLst>
        </xdr:cNvPr>
        <xdr:cNvSpPr/>
      </xdr:nvSpPr>
      <xdr:spPr>
        <a:xfrm>
          <a:off x="19154775" y="1340866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133604</xdr:rowOff>
    </xdr:from>
    <xdr:to>
      <xdr:col>107</xdr:col>
      <xdr:colOff>101600</xdr:colOff>
      <xdr:row>83</xdr:row>
      <xdr:rowOff>63754</xdr:rowOff>
    </xdr:to>
    <xdr:sp macro="" textlink="">
      <xdr:nvSpPr>
        <xdr:cNvPr id="803" name="フローチャート: 判断 802">
          <a:extLst>
            <a:ext uri="{FF2B5EF4-FFF2-40B4-BE49-F238E27FC236}">
              <a16:creationId xmlns:a16="http://schemas.microsoft.com/office/drawing/2014/main" id="{B9ED75D6-B6DE-4CCB-B2F6-0ECFC9A77FEB}"/>
            </a:ext>
          </a:extLst>
        </xdr:cNvPr>
        <xdr:cNvSpPr/>
      </xdr:nvSpPr>
      <xdr:spPr>
        <a:xfrm>
          <a:off x="18345150" y="1342097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138176</xdr:rowOff>
    </xdr:from>
    <xdr:to>
      <xdr:col>102</xdr:col>
      <xdr:colOff>165100</xdr:colOff>
      <xdr:row>83</xdr:row>
      <xdr:rowOff>68326</xdr:rowOff>
    </xdr:to>
    <xdr:sp macro="" textlink="">
      <xdr:nvSpPr>
        <xdr:cNvPr id="804" name="フローチャート: 判断 803">
          <a:extLst>
            <a:ext uri="{FF2B5EF4-FFF2-40B4-BE49-F238E27FC236}">
              <a16:creationId xmlns:a16="http://schemas.microsoft.com/office/drawing/2014/main" id="{C9E08309-5A59-4C41-8FDE-A8615A0E21FC}"/>
            </a:ext>
          </a:extLst>
        </xdr:cNvPr>
        <xdr:cNvSpPr/>
      </xdr:nvSpPr>
      <xdr:spPr>
        <a:xfrm>
          <a:off x="17554575" y="13428726"/>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21589</xdr:rowOff>
    </xdr:from>
    <xdr:to>
      <xdr:col>98</xdr:col>
      <xdr:colOff>38100</xdr:colOff>
      <xdr:row>83</xdr:row>
      <xdr:rowOff>123189</xdr:rowOff>
    </xdr:to>
    <xdr:sp macro="" textlink="">
      <xdr:nvSpPr>
        <xdr:cNvPr id="805" name="フローチャート: 判断 804">
          <a:extLst>
            <a:ext uri="{FF2B5EF4-FFF2-40B4-BE49-F238E27FC236}">
              <a16:creationId xmlns:a16="http://schemas.microsoft.com/office/drawing/2014/main" id="{5162253A-AD22-4042-8C2E-D792AE9631BA}"/>
            </a:ext>
          </a:extLst>
        </xdr:cNvPr>
        <xdr:cNvSpPr/>
      </xdr:nvSpPr>
      <xdr:spPr>
        <a:xfrm>
          <a:off x="16754475" y="134708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6" name="テキスト ボックス 805">
          <a:extLst>
            <a:ext uri="{FF2B5EF4-FFF2-40B4-BE49-F238E27FC236}">
              <a16:creationId xmlns:a16="http://schemas.microsoft.com/office/drawing/2014/main" id="{38779142-422B-409B-BE8C-5F625986A67F}"/>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CB982E99-036E-420F-AD8C-4446492965F3}"/>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5CE8D10F-E1EB-42A4-A7CA-2B6834B9051E}"/>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6C55FA14-D7C5-4481-90D9-507FA9BD5123}"/>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C7A100B3-CF08-4433-A57C-0C2EE9C8F22E}"/>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37592</xdr:rowOff>
    </xdr:from>
    <xdr:to>
      <xdr:col>116</xdr:col>
      <xdr:colOff>114300</xdr:colOff>
      <xdr:row>82</xdr:row>
      <xdr:rowOff>139192</xdr:rowOff>
    </xdr:to>
    <xdr:sp macro="" textlink="">
      <xdr:nvSpPr>
        <xdr:cNvPr id="811" name="楕円 810">
          <a:extLst>
            <a:ext uri="{FF2B5EF4-FFF2-40B4-BE49-F238E27FC236}">
              <a16:creationId xmlns:a16="http://schemas.microsoft.com/office/drawing/2014/main" id="{EA638C0A-7480-462B-91BA-EE387900A18F}"/>
            </a:ext>
          </a:extLst>
        </xdr:cNvPr>
        <xdr:cNvSpPr/>
      </xdr:nvSpPr>
      <xdr:spPr>
        <a:xfrm>
          <a:off x="19897725" y="1332496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60469</xdr:rowOff>
    </xdr:from>
    <xdr:ext cx="469744" cy="259045"/>
    <xdr:sp macro="" textlink="">
      <xdr:nvSpPr>
        <xdr:cNvPr id="812" name="【消防施設】&#10;一人当たり面積該当値テキスト">
          <a:extLst>
            <a:ext uri="{FF2B5EF4-FFF2-40B4-BE49-F238E27FC236}">
              <a16:creationId xmlns:a16="http://schemas.microsoft.com/office/drawing/2014/main" id="{1E1EC29C-00AB-4B03-AE40-66AD44FF45E3}"/>
            </a:ext>
          </a:extLst>
        </xdr:cNvPr>
        <xdr:cNvSpPr txBox="1"/>
      </xdr:nvSpPr>
      <xdr:spPr>
        <a:xfrm>
          <a:off x="19992975" y="13189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51308</xdr:rowOff>
    </xdr:from>
    <xdr:to>
      <xdr:col>112</xdr:col>
      <xdr:colOff>38100</xdr:colOff>
      <xdr:row>82</xdr:row>
      <xdr:rowOff>152908</xdr:rowOff>
    </xdr:to>
    <xdr:sp macro="" textlink="">
      <xdr:nvSpPr>
        <xdr:cNvPr id="813" name="楕円 812">
          <a:extLst>
            <a:ext uri="{FF2B5EF4-FFF2-40B4-BE49-F238E27FC236}">
              <a16:creationId xmlns:a16="http://schemas.microsoft.com/office/drawing/2014/main" id="{C14B004B-6FD1-4975-807E-69CD6695E931}"/>
            </a:ext>
          </a:extLst>
        </xdr:cNvPr>
        <xdr:cNvSpPr/>
      </xdr:nvSpPr>
      <xdr:spPr>
        <a:xfrm>
          <a:off x="19154775" y="1333550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88392</xdr:rowOff>
    </xdr:from>
    <xdr:to>
      <xdr:col>116</xdr:col>
      <xdr:colOff>63500</xdr:colOff>
      <xdr:row>82</xdr:row>
      <xdr:rowOff>102108</xdr:rowOff>
    </xdr:to>
    <xdr:cxnSp macro="">
      <xdr:nvCxnSpPr>
        <xdr:cNvPr id="814" name="直線コネクタ 813">
          <a:extLst>
            <a:ext uri="{FF2B5EF4-FFF2-40B4-BE49-F238E27FC236}">
              <a16:creationId xmlns:a16="http://schemas.microsoft.com/office/drawing/2014/main" id="{AAFED2ED-555F-438D-BB27-F32855D3F105}"/>
            </a:ext>
          </a:extLst>
        </xdr:cNvPr>
        <xdr:cNvCxnSpPr/>
      </xdr:nvCxnSpPr>
      <xdr:spPr>
        <a:xfrm flipV="1">
          <a:off x="19202400" y="13372592"/>
          <a:ext cx="752475" cy="20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65024</xdr:rowOff>
    </xdr:from>
    <xdr:to>
      <xdr:col>107</xdr:col>
      <xdr:colOff>101600</xdr:colOff>
      <xdr:row>82</xdr:row>
      <xdr:rowOff>166624</xdr:rowOff>
    </xdr:to>
    <xdr:sp macro="" textlink="">
      <xdr:nvSpPr>
        <xdr:cNvPr id="815" name="楕円 814">
          <a:extLst>
            <a:ext uri="{FF2B5EF4-FFF2-40B4-BE49-F238E27FC236}">
              <a16:creationId xmlns:a16="http://schemas.microsoft.com/office/drawing/2014/main" id="{3D345DD9-8705-4DC2-9EBC-5EACBF1AAC85}"/>
            </a:ext>
          </a:extLst>
        </xdr:cNvPr>
        <xdr:cNvSpPr/>
      </xdr:nvSpPr>
      <xdr:spPr>
        <a:xfrm>
          <a:off x="18345150" y="1335557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102108</xdr:rowOff>
    </xdr:from>
    <xdr:to>
      <xdr:col>111</xdr:col>
      <xdr:colOff>177800</xdr:colOff>
      <xdr:row>82</xdr:row>
      <xdr:rowOff>115824</xdr:rowOff>
    </xdr:to>
    <xdr:cxnSp macro="">
      <xdr:nvCxnSpPr>
        <xdr:cNvPr id="816" name="直線コネクタ 815">
          <a:extLst>
            <a:ext uri="{FF2B5EF4-FFF2-40B4-BE49-F238E27FC236}">
              <a16:creationId xmlns:a16="http://schemas.microsoft.com/office/drawing/2014/main" id="{248441A0-1464-4061-BC56-4965954BCB31}"/>
            </a:ext>
          </a:extLst>
        </xdr:cNvPr>
        <xdr:cNvCxnSpPr/>
      </xdr:nvCxnSpPr>
      <xdr:spPr>
        <a:xfrm flipV="1">
          <a:off x="18392775" y="13392658"/>
          <a:ext cx="809625" cy="1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69596</xdr:rowOff>
    </xdr:from>
    <xdr:to>
      <xdr:col>102</xdr:col>
      <xdr:colOff>165100</xdr:colOff>
      <xdr:row>82</xdr:row>
      <xdr:rowOff>171196</xdr:rowOff>
    </xdr:to>
    <xdr:sp macro="" textlink="">
      <xdr:nvSpPr>
        <xdr:cNvPr id="817" name="楕円 816">
          <a:extLst>
            <a:ext uri="{FF2B5EF4-FFF2-40B4-BE49-F238E27FC236}">
              <a16:creationId xmlns:a16="http://schemas.microsoft.com/office/drawing/2014/main" id="{78946561-504C-4FDE-9F5B-AD68C0382B15}"/>
            </a:ext>
          </a:extLst>
        </xdr:cNvPr>
        <xdr:cNvSpPr/>
      </xdr:nvSpPr>
      <xdr:spPr>
        <a:xfrm>
          <a:off x="17554575" y="1335379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115824</xdr:rowOff>
    </xdr:from>
    <xdr:to>
      <xdr:col>107</xdr:col>
      <xdr:colOff>50800</xdr:colOff>
      <xdr:row>82</xdr:row>
      <xdr:rowOff>120396</xdr:rowOff>
    </xdr:to>
    <xdr:cxnSp macro="">
      <xdr:nvCxnSpPr>
        <xdr:cNvPr id="818" name="直線コネクタ 817">
          <a:extLst>
            <a:ext uri="{FF2B5EF4-FFF2-40B4-BE49-F238E27FC236}">
              <a16:creationId xmlns:a16="http://schemas.microsoft.com/office/drawing/2014/main" id="{5F7533C5-E263-413D-BB2C-E54B5939BAD9}"/>
            </a:ext>
          </a:extLst>
        </xdr:cNvPr>
        <xdr:cNvCxnSpPr/>
      </xdr:nvCxnSpPr>
      <xdr:spPr>
        <a:xfrm flipV="1">
          <a:off x="17602200" y="13403199"/>
          <a:ext cx="790575"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92456</xdr:rowOff>
    </xdr:from>
    <xdr:to>
      <xdr:col>98</xdr:col>
      <xdr:colOff>38100</xdr:colOff>
      <xdr:row>83</xdr:row>
      <xdr:rowOff>22606</xdr:rowOff>
    </xdr:to>
    <xdr:sp macro="" textlink="">
      <xdr:nvSpPr>
        <xdr:cNvPr id="819" name="楕円 818">
          <a:extLst>
            <a:ext uri="{FF2B5EF4-FFF2-40B4-BE49-F238E27FC236}">
              <a16:creationId xmlns:a16="http://schemas.microsoft.com/office/drawing/2014/main" id="{20825222-0CC0-4DD4-8838-A6F0A5A5904E}"/>
            </a:ext>
          </a:extLst>
        </xdr:cNvPr>
        <xdr:cNvSpPr/>
      </xdr:nvSpPr>
      <xdr:spPr>
        <a:xfrm>
          <a:off x="16754475" y="1337983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120396</xdr:rowOff>
    </xdr:from>
    <xdr:to>
      <xdr:col>102</xdr:col>
      <xdr:colOff>114300</xdr:colOff>
      <xdr:row>82</xdr:row>
      <xdr:rowOff>143256</xdr:rowOff>
    </xdr:to>
    <xdr:cxnSp macro="">
      <xdr:nvCxnSpPr>
        <xdr:cNvPr id="820" name="直線コネクタ 819">
          <a:extLst>
            <a:ext uri="{FF2B5EF4-FFF2-40B4-BE49-F238E27FC236}">
              <a16:creationId xmlns:a16="http://schemas.microsoft.com/office/drawing/2014/main" id="{29AAA566-E98F-4645-B198-8AFD51A13D8F}"/>
            </a:ext>
          </a:extLst>
        </xdr:cNvPr>
        <xdr:cNvCxnSpPr/>
      </xdr:nvCxnSpPr>
      <xdr:spPr>
        <a:xfrm flipV="1">
          <a:off x="16802100" y="13410946"/>
          <a:ext cx="80010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45738</xdr:rowOff>
    </xdr:from>
    <xdr:ext cx="469744" cy="259045"/>
    <xdr:sp macro="" textlink="">
      <xdr:nvSpPr>
        <xdr:cNvPr id="821" name="n_1aveValue【消防施設】&#10;一人当たり面積">
          <a:extLst>
            <a:ext uri="{FF2B5EF4-FFF2-40B4-BE49-F238E27FC236}">
              <a16:creationId xmlns:a16="http://schemas.microsoft.com/office/drawing/2014/main" id="{ED9CA2EF-D58F-4D24-855C-C65D762A7990}"/>
            </a:ext>
          </a:extLst>
        </xdr:cNvPr>
        <xdr:cNvSpPr txBox="1"/>
      </xdr:nvSpPr>
      <xdr:spPr>
        <a:xfrm>
          <a:off x="18983402" y="13498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54881</xdr:rowOff>
    </xdr:from>
    <xdr:ext cx="469744" cy="259045"/>
    <xdr:sp macro="" textlink="">
      <xdr:nvSpPr>
        <xdr:cNvPr id="822" name="n_2aveValue【消防施設】&#10;一人当たり面積">
          <a:extLst>
            <a:ext uri="{FF2B5EF4-FFF2-40B4-BE49-F238E27FC236}">
              <a16:creationId xmlns:a16="http://schemas.microsoft.com/office/drawing/2014/main" id="{E977D388-4BC0-4ED7-BEB3-DF40B0540FA2}"/>
            </a:ext>
          </a:extLst>
        </xdr:cNvPr>
        <xdr:cNvSpPr txBox="1"/>
      </xdr:nvSpPr>
      <xdr:spPr>
        <a:xfrm>
          <a:off x="18183302" y="13504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59453</xdr:rowOff>
    </xdr:from>
    <xdr:ext cx="469744" cy="259045"/>
    <xdr:sp macro="" textlink="">
      <xdr:nvSpPr>
        <xdr:cNvPr id="823" name="n_3aveValue【消防施設】&#10;一人当たり面積">
          <a:extLst>
            <a:ext uri="{FF2B5EF4-FFF2-40B4-BE49-F238E27FC236}">
              <a16:creationId xmlns:a16="http://schemas.microsoft.com/office/drawing/2014/main" id="{DD8E7CE6-DCF8-4663-9B79-8D831A67851F}"/>
            </a:ext>
          </a:extLst>
        </xdr:cNvPr>
        <xdr:cNvSpPr txBox="1"/>
      </xdr:nvSpPr>
      <xdr:spPr>
        <a:xfrm>
          <a:off x="17383202" y="13508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114316</xdr:rowOff>
    </xdr:from>
    <xdr:ext cx="469744" cy="259045"/>
    <xdr:sp macro="" textlink="">
      <xdr:nvSpPr>
        <xdr:cNvPr id="824" name="n_4aveValue【消防施設】&#10;一人当たり面積">
          <a:extLst>
            <a:ext uri="{FF2B5EF4-FFF2-40B4-BE49-F238E27FC236}">
              <a16:creationId xmlns:a16="http://schemas.microsoft.com/office/drawing/2014/main" id="{DF6967D1-6FB7-4183-A2B5-8E703E466864}"/>
            </a:ext>
          </a:extLst>
        </xdr:cNvPr>
        <xdr:cNvSpPr txBox="1"/>
      </xdr:nvSpPr>
      <xdr:spPr>
        <a:xfrm>
          <a:off x="16592627" y="1356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169435</xdr:rowOff>
    </xdr:from>
    <xdr:ext cx="469744" cy="259045"/>
    <xdr:sp macro="" textlink="">
      <xdr:nvSpPr>
        <xdr:cNvPr id="825" name="n_1mainValue【消防施設】&#10;一人当たり面積">
          <a:extLst>
            <a:ext uri="{FF2B5EF4-FFF2-40B4-BE49-F238E27FC236}">
              <a16:creationId xmlns:a16="http://schemas.microsoft.com/office/drawing/2014/main" id="{F646D737-3322-4601-8351-FCAFF98C9067}"/>
            </a:ext>
          </a:extLst>
        </xdr:cNvPr>
        <xdr:cNvSpPr txBox="1"/>
      </xdr:nvSpPr>
      <xdr:spPr>
        <a:xfrm>
          <a:off x="18983402" y="13123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11701</xdr:rowOff>
    </xdr:from>
    <xdr:ext cx="469744" cy="259045"/>
    <xdr:sp macro="" textlink="">
      <xdr:nvSpPr>
        <xdr:cNvPr id="826" name="n_2mainValue【消防施設】&#10;一人当たり面積">
          <a:extLst>
            <a:ext uri="{FF2B5EF4-FFF2-40B4-BE49-F238E27FC236}">
              <a16:creationId xmlns:a16="http://schemas.microsoft.com/office/drawing/2014/main" id="{1681D61B-D27E-43E5-B8D6-E05B6FB3628E}"/>
            </a:ext>
          </a:extLst>
        </xdr:cNvPr>
        <xdr:cNvSpPr txBox="1"/>
      </xdr:nvSpPr>
      <xdr:spPr>
        <a:xfrm>
          <a:off x="18183302" y="13133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16273</xdr:rowOff>
    </xdr:from>
    <xdr:ext cx="469744" cy="259045"/>
    <xdr:sp macro="" textlink="">
      <xdr:nvSpPr>
        <xdr:cNvPr id="827" name="n_3mainValue【消防施設】&#10;一人当たり面積">
          <a:extLst>
            <a:ext uri="{FF2B5EF4-FFF2-40B4-BE49-F238E27FC236}">
              <a16:creationId xmlns:a16="http://schemas.microsoft.com/office/drawing/2014/main" id="{9F570A22-E1D7-47F1-9569-5A31D0060EC9}"/>
            </a:ext>
          </a:extLst>
        </xdr:cNvPr>
        <xdr:cNvSpPr txBox="1"/>
      </xdr:nvSpPr>
      <xdr:spPr>
        <a:xfrm>
          <a:off x="17383202" y="13141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39133</xdr:rowOff>
    </xdr:from>
    <xdr:ext cx="469744" cy="259045"/>
    <xdr:sp macro="" textlink="">
      <xdr:nvSpPr>
        <xdr:cNvPr id="828" name="n_4mainValue【消防施設】&#10;一人当たり面積">
          <a:extLst>
            <a:ext uri="{FF2B5EF4-FFF2-40B4-BE49-F238E27FC236}">
              <a16:creationId xmlns:a16="http://schemas.microsoft.com/office/drawing/2014/main" id="{7B269F0D-C2F1-47F0-BFA0-52D96E121ED2}"/>
            </a:ext>
          </a:extLst>
        </xdr:cNvPr>
        <xdr:cNvSpPr txBox="1"/>
      </xdr:nvSpPr>
      <xdr:spPr>
        <a:xfrm>
          <a:off x="16592627" y="13164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9" name="正方形/長方形 828">
          <a:extLst>
            <a:ext uri="{FF2B5EF4-FFF2-40B4-BE49-F238E27FC236}">
              <a16:creationId xmlns:a16="http://schemas.microsoft.com/office/drawing/2014/main" id="{6C70838C-377F-4F31-A30E-378463904A4E}"/>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0" name="正方形/長方形 829">
          <a:extLst>
            <a:ext uri="{FF2B5EF4-FFF2-40B4-BE49-F238E27FC236}">
              <a16:creationId xmlns:a16="http://schemas.microsoft.com/office/drawing/2014/main" id="{F5AE6F5E-9FD2-4971-BDE7-3E679FD630D4}"/>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1" name="正方形/長方形 830">
          <a:extLst>
            <a:ext uri="{FF2B5EF4-FFF2-40B4-BE49-F238E27FC236}">
              <a16:creationId xmlns:a16="http://schemas.microsoft.com/office/drawing/2014/main" id="{C2512A7D-B0C8-4B08-96CA-7AF3CB552F62}"/>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2" name="正方形/長方形 831">
          <a:extLst>
            <a:ext uri="{FF2B5EF4-FFF2-40B4-BE49-F238E27FC236}">
              <a16:creationId xmlns:a16="http://schemas.microsoft.com/office/drawing/2014/main" id="{9FED144F-6B4C-4AC8-98ED-799B08296E36}"/>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3" name="正方形/長方形 832">
          <a:extLst>
            <a:ext uri="{FF2B5EF4-FFF2-40B4-BE49-F238E27FC236}">
              <a16:creationId xmlns:a16="http://schemas.microsoft.com/office/drawing/2014/main" id="{190D5676-EEE1-4E9C-93B5-9CBC3BF129B5}"/>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4" name="正方形/長方形 833">
          <a:extLst>
            <a:ext uri="{FF2B5EF4-FFF2-40B4-BE49-F238E27FC236}">
              <a16:creationId xmlns:a16="http://schemas.microsoft.com/office/drawing/2014/main" id="{C2198C2D-D149-49FD-A5D0-49D0556D313B}"/>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5" name="正方形/長方形 834">
          <a:extLst>
            <a:ext uri="{FF2B5EF4-FFF2-40B4-BE49-F238E27FC236}">
              <a16:creationId xmlns:a16="http://schemas.microsoft.com/office/drawing/2014/main" id="{F6B77BF0-357F-41AE-8422-B23FEA21A14F}"/>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6" name="正方形/長方形 835">
          <a:extLst>
            <a:ext uri="{FF2B5EF4-FFF2-40B4-BE49-F238E27FC236}">
              <a16:creationId xmlns:a16="http://schemas.microsoft.com/office/drawing/2014/main" id="{AB38535E-71BB-47D6-B263-3C76383E8FDC}"/>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7" name="テキスト ボックス 836">
          <a:extLst>
            <a:ext uri="{FF2B5EF4-FFF2-40B4-BE49-F238E27FC236}">
              <a16:creationId xmlns:a16="http://schemas.microsoft.com/office/drawing/2014/main" id="{B9179076-CBD8-4F7C-A26E-DDC2B5E4BCDF}"/>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8" name="直線コネクタ 837">
          <a:extLst>
            <a:ext uri="{FF2B5EF4-FFF2-40B4-BE49-F238E27FC236}">
              <a16:creationId xmlns:a16="http://schemas.microsoft.com/office/drawing/2014/main" id="{EA0FB727-B31A-4BB5-93A0-C4DD2302C3AE}"/>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9" name="テキスト ボックス 838">
          <a:extLst>
            <a:ext uri="{FF2B5EF4-FFF2-40B4-BE49-F238E27FC236}">
              <a16:creationId xmlns:a16="http://schemas.microsoft.com/office/drawing/2014/main" id="{D0B00162-B737-4C9B-AF68-DF398B448D45}"/>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0" name="直線コネクタ 839">
          <a:extLst>
            <a:ext uri="{FF2B5EF4-FFF2-40B4-BE49-F238E27FC236}">
              <a16:creationId xmlns:a16="http://schemas.microsoft.com/office/drawing/2014/main" id="{0583E2B1-9FBC-4B6D-8F29-5BF40CA18B8F}"/>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1" name="テキスト ボックス 840">
          <a:extLst>
            <a:ext uri="{FF2B5EF4-FFF2-40B4-BE49-F238E27FC236}">
              <a16:creationId xmlns:a16="http://schemas.microsoft.com/office/drawing/2014/main" id="{8D6CD73A-358B-42B5-9158-AFEEA9B8C070}"/>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2" name="直線コネクタ 841">
          <a:extLst>
            <a:ext uri="{FF2B5EF4-FFF2-40B4-BE49-F238E27FC236}">
              <a16:creationId xmlns:a16="http://schemas.microsoft.com/office/drawing/2014/main" id="{3E1ED117-7F15-4000-AD8A-5BF500741680}"/>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3" name="テキスト ボックス 842">
          <a:extLst>
            <a:ext uri="{FF2B5EF4-FFF2-40B4-BE49-F238E27FC236}">
              <a16:creationId xmlns:a16="http://schemas.microsoft.com/office/drawing/2014/main" id="{7FB605C6-3C24-4B60-B026-45C5E3D17844}"/>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4" name="直線コネクタ 843">
          <a:extLst>
            <a:ext uri="{FF2B5EF4-FFF2-40B4-BE49-F238E27FC236}">
              <a16:creationId xmlns:a16="http://schemas.microsoft.com/office/drawing/2014/main" id="{66F368CD-1E63-411D-8A79-701CCC141D80}"/>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5" name="テキスト ボックス 844">
          <a:extLst>
            <a:ext uri="{FF2B5EF4-FFF2-40B4-BE49-F238E27FC236}">
              <a16:creationId xmlns:a16="http://schemas.microsoft.com/office/drawing/2014/main" id="{7D6CCEBB-1EA0-4624-AEA7-5A1B9DC9498F}"/>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6" name="直線コネクタ 845">
          <a:extLst>
            <a:ext uri="{FF2B5EF4-FFF2-40B4-BE49-F238E27FC236}">
              <a16:creationId xmlns:a16="http://schemas.microsoft.com/office/drawing/2014/main" id="{49E811EA-4EBD-4AB2-937F-08845FA1DEE1}"/>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7" name="テキスト ボックス 846">
          <a:extLst>
            <a:ext uri="{FF2B5EF4-FFF2-40B4-BE49-F238E27FC236}">
              <a16:creationId xmlns:a16="http://schemas.microsoft.com/office/drawing/2014/main" id="{0F7A1A5A-9CF0-455F-91DD-75DB567D2FAE}"/>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8" name="直線コネクタ 847">
          <a:extLst>
            <a:ext uri="{FF2B5EF4-FFF2-40B4-BE49-F238E27FC236}">
              <a16:creationId xmlns:a16="http://schemas.microsoft.com/office/drawing/2014/main" id="{070E2E9E-FCB0-49E0-A7F9-CF5CDE5FF0AA}"/>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49" name="テキスト ボックス 848">
          <a:extLst>
            <a:ext uri="{FF2B5EF4-FFF2-40B4-BE49-F238E27FC236}">
              <a16:creationId xmlns:a16="http://schemas.microsoft.com/office/drawing/2014/main" id="{8C5C55FF-DF0F-4672-9A26-8E4774C2866B}"/>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0" name="直線コネクタ 849">
          <a:extLst>
            <a:ext uri="{FF2B5EF4-FFF2-40B4-BE49-F238E27FC236}">
              <a16:creationId xmlns:a16="http://schemas.microsoft.com/office/drawing/2014/main" id="{9AE7E2EC-1529-4504-8533-54B78F9BCAEF}"/>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1" name="テキスト ボックス 850">
          <a:extLst>
            <a:ext uri="{FF2B5EF4-FFF2-40B4-BE49-F238E27FC236}">
              <a16:creationId xmlns:a16="http://schemas.microsoft.com/office/drawing/2014/main" id="{33298FD4-B843-402C-8236-DA51919427BF}"/>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2" name="直線コネクタ 851">
          <a:extLst>
            <a:ext uri="{FF2B5EF4-FFF2-40B4-BE49-F238E27FC236}">
              <a16:creationId xmlns:a16="http://schemas.microsoft.com/office/drawing/2014/main" id="{00026A4E-D72F-4895-9C69-197751394059}"/>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3" name="【庁舎】&#10;有形固定資産減価償却率グラフ枠">
          <a:extLst>
            <a:ext uri="{FF2B5EF4-FFF2-40B4-BE49-F238E27FC236}">
              <a16:creationId xmlns:a16="http://schemas.microsoft.com/office/drawing/2014/main" id="{AA9B2082-6308-4222-B998-0A89815BD205}"/>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167639</xdr:rowOff>
    </xdr:from>
    <xdr:to>
      <xdr:col>85</xdr:col>
      <xdr:colOff>126364</xdr:colOff>
      <xdr:row>108</xdr:row>
      <xdr:rowOff>45176</xdr:rowOff>
    </xdr:to>
    <xdr:cxnSp macro="">
      <xdr:nvCxnSpPr>
        <xdr:cNvPr id="854" name="直線コネクタ 853">
          <a:extLst>
            <a:ext uri="{FF2B5EF4-FFF2-40B4-BE49-F238E27FC236}">
              <a16:creationId xmlns:a16="http://schemas.microsoft.com/office/drawing/2014/main" id="{40A0A308-743A-4FCB-95AA-954A1BDBF3C9}"/>
            </a:ext>
          </a:extLst>
        </xdr:cNvPr>
        <xdr:cNvCxnSpPr/>
      </xdr:nvCxnSpPr>
      <xdr:spPr>
        <a:xfrm flipV="1">
          <a:off x="14696439" y="16452214"/>
          <a:ext cx="0" cy="1255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49003</xdr:rowOff>
    </xdr:from>
    <xdr:ext cx="405111" cy="259045"/>
    <xdr:sp macro="" textlink="">
      <xdr:nvSpPr>
        <xdr:cNvPr id="855" name="【庁舎】&#10;有形固定資産減価償却率最小値テキスト">
          <a:extLst>
            <a:ext uri="{FF2B5EF4-FFF2-40B4-BE49-F238E27FC236}">
              <a16:creationId xmlns:a16="http://schemas.microsoft.com/office/drawing/2014/main" id="{F83E6ECC-E2CB-4044-B365-4EAAAFA91FE6}"/>
            </a:ext>
          </a:extLst>
        </xdr:cNvPr>
        <xdr:cNvSpPr txBox="1"/>
      </xdr:nvSpPr>
      <xdr:spPr>
        <a:xfrm>
          <a:off x="14735175" y="17705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45176</xdr:rowOff>
    </xdr:from>
    <xdr:to>
      <xdr:col>86</xdr:col>
      <xdr:colOff>25400</xdr:colOff>
      <xdr:row>108</xdr:row>
      <xdr:rowOff>45176</xdr:rowOff>
    </xdr:to>
    <xdr:cxnSp macro="">
      <xdr:nvCxnSpPr>
        <xdr:cNvPr id="856" name="直線コネクタ 855">
          <a:extLst>
            <a:ext uri="{FF2B5EF4-FFF2-40B4-BE49-F238E27FC236}">
              <a16:creationId xmlns:a16="http://schemas.microsoft.com/office/drawing/2014/main" id="{85607551-5509-48E4-8C61-429E62CEBD56}"/>
            </a:ext>
          </a:extLst>
        </xdr:cNvPr>
        <xdr:cNvCxnSpPr/>
      </xdr:nvCxnSpPr>
      <xdr:spPr>
        <a:xfrm>
          <a:off x="14611350" y="1770770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114316</xdr:rowOff>
    </xdr:from>
    <xdr:ext cx="405111" cy="259045"/>
    <xdr:sp macro="" textlink="">
      <xdr:nvSpPr>
        <xdr:cNvPr id="857" name="【庁舎】&#10;有形固定資産減価償却率最大値テキスト">
          <a:extLst>
            <a:ext uri="{FF2B5EF4-FFF2-40B4-BE49-F238E27FC236}">
              <a16:creationId xmlns:a16="http://schemas.microsoft.com/office/drawing/2014/main" id="{1ECA094C-1E87-42C6-83E7-C7EE19904C1C}"/>
            </a:ext>
          </a:extLst>
        </xdr:cNvPr>
        <xdr:cNvSpPr txBox="1"/>
      </xdr:nvSpPr>
      <xdr:spPr>
        <a:xfrm>
          <a:off x="14735175" y="16230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167639</xdr:rowOff>
    </xdr:from>
    <xdr:to>
      <xdr:col>86</xdr:col>
      <xdr:colOff>25400</xdr:colOff>
      <xdr:row>100</xdr:row>
      <xdr:rowOff>167639</xdr:rowOff>
    </xdr:to>
    <xdr:cxnSp macro="">
      <xdr:nvCxnSpPr>
        <xdr:cNvPr id="858" name="直線コネクタ 857">
          <a:extLst>
            <a:ext uri="{FF2B5EF4-FFF2-40B4-BE49-F238E27FC236}">
              <a16:creationId xmlns:a16="http://schemas.microsoft.com/office/drawing/2014/main" id="{20FA85E1-E65E-4772-819D-E6E5C2B762DA}"/>
            </a:ext>
          </a:extLst>
        </xdr:cNvPr>
        <xdr:cNvCxnSpPr/>
      </xdr:nvCxnSpPr>
      <xdr:spPr>
        <a:xfrm>
          <a:off x="14611350" y="1645221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82204</xdr:rowOff>
    </xdr:from>
    <xdr:ext cx="405111" cy="259045"/>
    <xdr:sp macro="" textlink="">
      <xdr:nvSpPr>
        <xdr:cNvPr id="859" name="【庁舎】&#10;有形固定資産減価償却率平均値テキスト">
          <a:extLst>
            <a:ext uri="{FF2B5EF4-FFF2-40B4-BE49-F238E27FC236}">
              <a16:creationId xmlns:a16="http://schemas.microsoft.com/office/drawing/2014/main" id="{F8A3E896-5A3A-4D0C-95BE-65768670F552}"/>
            </a:ext>
          </a:extLst>
        </xdr:cNvPr>
        <xdr:cNvSpPr txBox="1"/>
      </xdr:nvSpPr>
      <xdr:spPr>
        <a:xfrm>
          <a:off x="14735175" y="168874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103777</xdr:rowOff>
    </xdr:from>
    <xdr:to>
      <xdr:col>85</xdr:col>
      <xdr:colOff>177800</xdr:colOff>
      <xdr:row>104</xdr:row>
      <xdr:rowOff>33927</xdr:rowOff>
    </xdr:to>
    <xdr:sp macro="" textlink="">
      <xdr:nvSpPr>
        <xdr:cNvPr id="860" name="フローチャート: 判断 859">
          <a:extLst>
            <a:ext uri="{FF2B5EF4-FFF2-40B4-BE49-F238E27FC236}">
              <a16:creationId xmlns:a16="http://schemas.microsoft.com/office/drawing/2014/main" id="{F5722EE6-63D9-477F-9DA4-0E40A7064B9F}"/>
            </a:ext>
          </a:extLst>
        </xdr:cNvPr>
        <xdr:cNvSpPr/>
      </xdr:nvSpPr>
      <xdr:spPr>
        <a:xfrm>
          <a:off x="14649450" y="1690905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89081</xdr:rowOff>
    </xdr:from>
    <xdr:to>
      <xdr:col>81</xdr:col>
      <xdr:colOff>101600</xdr:colOff>
      <xdr:row>104</xdr:row>
      <xdr:rowOff>19231</xdr:rowOff>
    </xdr:to>
    <xdr:sp macro="" textlink="">
      <xdr:nvSpPr>
        <xdr:cNvPr id="861" name="フローチャート: 判断 860">
          <a:extLst>
            <a:ext uri="{FF2B5EF4-FFF2-40B4-BE49-F238E27FC236}">
              <a16:creationId xmlns:a16="http://schemas.microsoft.com/office/drawing/2014/main" id="{9A9A7607-79A0-4A75-8240-EE65344A8E9C}"/>
            </a:ext>
          </a:extLst>
        </xdr:cNvPr>
        <xdr:cNvSpPr/>
      </xdr:nvSpPr>
      <xdr:spPr>
        <a:xfrm>
          <a:off x="13887450" y="1688800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121738</xdr:rowOff>
    </xdr:from>
    <xdr:to>
      <xdr:col>76</xdr:col>
      <xdr:colOff>165100</xdr:colOff>
      <xdr:row>104</xdr:row>
      <xdr:rowOff>51888</xdr:rowOff>
    </xdr:to>
    <xdr:sp macro="" textlink="">
      <xdr:nvSpPr>
        <xdr:cNvPr id="862" name="フローチャート: 判断 861">
          <a:extLst>
            <a:ext uri="{FF2B5EF4-FFF2-40B4-BE49-F238E27FC236}">
              <a16:creationId xmlns:a16="http://schemas.microsoft.com/office/drawing/2014/main" id="{9B103298-FE09-4434-876A-330C8FDDFA5B}"/>
            </a:ext>
          </a:extLst>
        </xdr:cNvPr>
        <xdr:cNvSpPr/>
      </xdr:nvSpPr>
      <xdr:spPr>
        <a:xfrm>
          <a:off x="13096875" y="1692701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89081</xdr:rowOff>
    </xdr:from>
    <xdr:to>
      <xdr:col>72</xdr:col>
      <xdr:colOff>38100</xdr:colOff>
      <xdr:row>104</xdr:row>
      <xdr:rowOff>19231</xdr:rowOff>
    </xdr:to>
    <xdr:sp macro="" textlink="">
      <xdr:nvSpPr>
        <xdr:cNvPr id="863" name="フローチャート: 判断 862">
          <a:extLst>
            <a:ext uri="{FF2B5EF4-FFF2-40B4-BE49-F238E27FC236}">
              <a16:creationId xmlns:a16="http://schemas.microsoft.com/office/drawing/2014/main" id="{8F0AF323-BD3F-44D3-A969-DA4C29005D89}"/>
            </a:ext>
          </a:extLst>
        </xdr:cNvPr>
        <xdr:cNvSpPr/>
      </xdr:nvSpPr>
      <xdr:spPr>
        <a:xfrm>
          <a:off x="12296775" y="1688800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142966</xdr:rowOff>
    </xdr:from>
    <xdr:to>
      <xdr:col>67</xdr:col>
      <xdr:colOff>101600</xdr:colOff>
      <xdr:row>104</xdr:row>
      <xdr:rowOff>73116</xdr:rowOff>
    </xdr:to>
    <xdr:sp macro="" textlink="">
      <xdr:nvSpPr>
        <xdr:cNvPr id="864" name="フローチャート: 判断 863">
          <a:extLst>
            <a:ext uri="{FF2B5EF4-FFF2-40B4-BE49-F238E27FC236}">
              <a16:creationId xmlns:a16="http://schemas.microsoft.com/office/drawing/2014/main" id="{CDE9D23A-6164-44FE-8CB1-4EA342558F94}"/>
            </a:ext>
          </a:extLst>
        </xdr:cNvPr>
        <xdr:cNvSpPr/>
      </xdr:nvSpPr>
      <xdr:spPr>
        <a:xfrm>
          <a:off x="11487150" y="1694189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A0E389A2-EC45-45CD-9B53-9A4B9CBF9C9C}"/>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F09C721F-A962-4110-B0F8-1DBCAF78971C}"/>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9041211D-9E93-4331-96F3-E4C0897884FE}"/>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2538B7C4-95E6-4F3B-B8F6-0740B9778158}"/>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EB5E3A65-950E-4314-84F0-F63A57FF5105}"/>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98879</xdr:rowOff>
    </xdr:from>
    <xdr:to>
      <xdr:col>85</xdr:col>
      <xdr:colOff>177800</xdr:colOff>
      <xdr:row>103</xdr:row>
      <xdr:rowOff>29029</xdr:rowOff>
    </xdr:to>
    <xdr:sp macro="" textlink="">
      <xdr:nvSpPr>
        <xdr:cNvPr id="870" name="楕円 869">
          <a:extLst>
            <a:ext uri="{FF2B5EF4-FFF2-40B4-BE49-F238E27FC236}">
              <a16:creationId xmlns:a16="http://schemas.microsoft.com/office/drawing/2014/main" id="{8B2A9963-10DA-4031-8AB3-A54FE2F3A5C7}"/>
            </a:ext>
          </a:extLst>
        </xdr:cNvPr>
        <xdr:cNvSpPr/>
      </xdr:nvSpPr>
      <xdr:spPr>
        <a:xfrm>
          <a:off x="14649450" y="1673270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121756</xdr:rowOff>
    </xdr:from>
    <xdr:ext cx="405111" cy="259045"/>
    <xdr:sp macro="" textlink="">
      <xdr:nvSpPr>
        <xdr:cNvPr id="871" name="【庁舎】&#10;有形固定資産減価償却率該当値テキスト">
          <a:extLst>
            <a:ext uri="{FF2B5EF4-FFF2-40B4-BE49-F238E27FC236}">
              <a16:creationId xmlns:a16="http://schemas.microsoft.com/office/drawing/2014/main" id="{69A44ABB-6178-4904-A4EB-C5F8D05E8C8A}"/>
            </a:ext>
          </a:extLst>
        </xdr:cNvPr>
        <xdr:cNvSpPr txBox="1"/>
      </xdr:nvSpPr>
      <xdr:spPr>
        <a:xfrm>
          <a:off x="14735175" y="16584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66221</xdr:rowOff>
    </xdr:from>
    <xdr:to>
      <xdr:col>81</xdr:col>
      <xdr:colOff>101600</xdr:colOff>
      <xdr:row>102</xdr:row>
      <xdr:rowOff>167821</xdr:rowOff>
    </xdr:to>
    <xdr:sp macro="" textlink="">
      <xdr:nvSpPr>
        <xdr:cNvPr id="872" name="楕円 871">
          <a:extLst>
            <a:ext uri="{FF2B5EF4-FFF2-40B4-BE49-F238E27FC236}">
              <a16:creationId xmlns:a16="http://schemas.microsoft.com/office/drawing/2014/main" id="{593C856F-7D8E-48B6-9849-1CA60302D327}"/>
            </a:ext>
          </a:extLst>
        </xdr:cNvPr>
        <xdr:cNvSpPr/>
      </xdr:nvSpPr>
      <xdr:spPr>
        <a:xfrm>
          <a:off x="13887450" y="1670004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117021</xdr:rowOff>
    </xdr:from>
    <xdr:to>
      <xdr:col>85</xdr:col>
      <xdr:colOff>127000</xdr:colOff>
      <xdr:row>102</xdr:row>
      <xdr:rowOff>149679</xdr:rowOff>
    </xdr:to>
    <xdr:cxnSp macro="">
      <xdr:nvCxnSpPr>
        <xdr:cNvPr id="873" name="直線コネクタ 872">
          <a:extLst>
            <a:ext uri="{FF2B5EF4-FFF2-40B4-BE49-F238E27FC236}">
              <a16:creationId xmlns:a16="http://schemas.microsoft.com/office/drawing/2014/main" id="{1B30E3CB-1705-4BF3-8FF0-4C1F73437DE9}"/>
            </a:ext>
          </a:extLst>
        </xdr:cNvPr>
        <xdr:cNvCxnSpPr/>
      </xdr:nvCxnSpPr>
      <xdr:spPr>
        <a:xfrm>
          <a:off x="13935075" y="16747671"/>
          <a:ext cx="762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33564</xdr:rowOff>
    </xdr:from>
    <xdr:to>
      <xdr:col>76</xdr:col>
      <xdr:colOff>165100</xdr:colOff>
      <xdr:row>102</xdr:row>
      <xdr:rowOff>135164</xdr:rowOff>
    </xdr:to>
    <xdr:sp macro="" textlink="">
      <xdr:nvSpPr>
        <xdr:cNvPr id="874" name="楕円 873">
          <a:extLst>
            <a:ext uri="{FF2B5EF4-FFF2-40B4-BE49-F238E27FC236}">
              <a16:creationId xmlns:a16="http://schemas.microsoft.com/office/drawing/2014/main" id="{567FA1AC-C6C2-4C7A-9B65-0777E6CF10D6}"/>
            </a:ext>
          </a:extLst>
        </xdr:cNvPr>
        <xdr:cNvSpPr/>
      </xdr:nvSpPr>
      <xdr:spPr>
        <a:xfrm>
          <a:off x="13096875" y="1666103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84364</xdr:rowOff>
    </xdr:from>
    <xdr:to>
      <xdr:col>81</xdr:col>
      <xdr:colOff>50800</xdr:colOff>
      <xdr:row>102</xdr:row>
      <xdr:rowOff>117021</xdr:rowOff>
    </xdr:to>
    <xdr:cxnSp macro="">
      <xdr:nvCxnSpPr>
        <xdr:cNvPr id="875" name="直線コネクタ 874">
          <a:extLst>
            <a:ext uri="{FF2B5EF4-FFF2-40B4-BE49-F238E27FC236}">
              <a16:creationId xmlns:a16="http://schemas.microsoft.com/office/drawing/2014/main" id="{6E4B6966-3A58-4438-8249-32B54BBC6DFB}"/>
            </a:ext>
          </a:extLst>
        </xdr:cNvPr>
        <xdr:cNvCxnSpPr/>
      </xdr:nvCxnSpPr>
      <xdr:spPr>
        <a:xfrm>
          <a:off x="13144500" y="16718189"/>
          <a:ext cx="790575"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157662</xdr:rowOff>
    </xdr:from>
    <xdr:to>
      <xdr:col>72</xdr:col>
      <xdr:colOff>38100</xdr:colOff>
      <xdr:row>103</xdr:row>
      <xdr:rowOff>87812</xdr:rowOff>
    </xdr:to>
    <xdr:sp macro="" textlink="">
      <xdr:nvSpPr>
        <xdr:cNvPr id="876" name="楕円 875">
          <a:extLst>
            <a:ext uri="{FF2B5EF4-FFF2-40B4-BE49-F238E27FC236}">
              <a16:creationId xmlns:a16="http://schemas.microsoft.com/office/drawing/2014/main" id="{0BAAE108-8894-4D25-A559-DE8B3B0E92DB}"/>
            </a:ext>
          </a:extLst>
        </xdr:cNvPr>
        <xdr:cNvSpPr/>
      </xdr:nvSpPr>
      <xdr:spPr>
        <a:xfrm>
          <a:off x="12296775" y="1679148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84364</xdr:rowOff>
    </xdr:from>
    <xdr:to>
      <xdr:col>76</xdr:col>
      <xdr:colOff>114300</xdr:colOff>
      <xdr:row>103</xdr:row>
      <xdr:rowOff>37012</xdr:rowOff>
    </xdr:to>
    <xdr:cxnSp macro="">
      <xdr:nvCxnSpPr>
        <xdr:cNvPr id="877" name="直線コネクタ 876">
          <a:extLst>
            <a:ext uri="{FF2B5EF4-FFF2-40B4-BE49-F238E27FC236}">
              <a16:creationId xmlns:a16="http://schemas.microsoft.com/office/drawing/2014/main" id="{FC18407E-86D7-4E75-940B-F93EB5183D00}"/>
            </a:ext>
          </a:extLst>
        </xdr:cNvPr>
        <xdr:cNvCxnSpPr/>
      </xdr:nvCxnSpPr>
      <xdr:spPr>
        <a:xfrm flipV="1">
          <a:off x="12344400" y="16718189"/>
          <a:ext cx="800100" cy="120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93980</xdr:rowOff>
    </xdr:from>
    <xdr:to>
      <xdr:col>67</xdr:col>
      <xdr:colOff>101600</xdr:colOff>
      <xdr:row>106</xdr:row>
      <xdr:rowOff>24130</xdr:rowOff>
    </xdr:to>
    <xdr:sp macro="" textlink="">
      <xdr:nvSpPr>
        <xdr:cNvPr id="878" name="楕円 877">
          <a:extLst>
            <a:ext uri="{FF2B5EF4-FFF2-40B4-BE49-F238E27FC236}">
              <a16:creationId xmlns:a16="http://schemas.microsoft.com/office/drawing/2014/main" id="{54906DFA-29D7-4493-A1B0-B4DFB935DAEB}"/>
            </a:ext>
          </a:extLst>
        </xdr:cNvPr>
        <xdr:cNvSpPr/>
      </xdr:nvSpPr>
      <xdr:spPr>
        <a:xfrm>
          <a:off x="11487150" y="1723898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37012</xdr:rowOff>
    </xdr:from>
    <xdr:to>
      <xdr:col>71</xdr:col>
      <xdr:colOff>177800</xdr:colOff>
      <xdr:row>105</xdr:row>
      <xdr:rowOff>144780</xdr:rowOff>
    </xdr:to>
    <xdr:cxnSp macro="">
      <xdr:nvCxnSpPr>
        <xdr:cNvPr id="879" name="直線コネクタ 878">
          <a:extLst>
            <a:ext uri="{FF2B5EF4-FFF2-40B4-BE49-F238E27FC236}">
              <a16:creationId xmlns:a16="http://schemas.microsoft.com/office/drawing/2014/main" id="{BB6951A6-5A12-4407-A43F-D2F5E3FD76A3}"/>
            </a:ext>
          </a:extLst>
        </xdr:cNvPr>
        <xdr:cNvCxnSpPr/>
      </xdr:nvCxnSpPr>
      <xdr:spPr>
        <a:xfrm flipV="1">
          <a:off x="11534775" y="16839112"/>
          <a:ext cx="809625" cy="447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10358</xdr:rowOff>
    </xdr:from>
    <xdr:ext cx="405111" cy="259045"/>
    <xdr:sp macro="" textlink="">
      <xdr:nvSpPr>
        <xdr:cNvPr id="880" name="n_1aveValue【庁舎】&#10;有形固定資産減価償却率">
          <a:extLst>
            <a:ext uri="{FF2B5EF4-FFF2-40B4-BE49-F238E27FC236}">
              <a16:creationId xmlns:a16="http://schemas.microsoft.com/office/drawing/2014/main" id="{8D06344B-B38F-4AE5-8015-68C2A3DAE5A3}"/>
            </a:ext>
          </a:extLst>
        </xdr:cNvPr>
        <xdr:cNvSpPr txBox="1"/>
      </xdr:nvSpPr>
      <xdr:spPr>
        <a:xfrm>
          <a:off x="13745219" y="16980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43015</xdr:rowOff>
    </xdr:from>
    <xdr:ext cx="405111" cy="259045"/>
    <xdr:sp macro="" textlink="">
      <xdr:nvSpPr>
        <xdr:cNvPr id="881" name="n_2aveValue【庁舎】&#10;有形固定資産減価償却率">
          <a:extLst>
            <a:ext uri="{FF2B5EF4-FFF2-40B4-BE49-F238E27FC236}">
              <a16:creationId xmlns:a16="http://schemas.microsoft.com/office/drawing/2014/main" id="{1CA58FBD-DE8D-4C0D-8780-989F8DEE89C7}"/>
            </a:ext>
          </a:extLst>
        </xdr:cNvPr>
        <xdr:cNvSpPr txBox="1"/>
      </xdr:nvSpPr>
      <xdr:spPr>
        <a:xfrm>
          <a:off x="12964169" y="17019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10358</xdr:rowOff>
    </xdr:from>
    <xdr:ext cx="405111" cy="259045"/>
    <xdr:sp macro="" textlink="">
      <xdr:nvSpPr>
        <xdr:cNvPr id="882" name="n_3aveValue【庁舎】&#10;有形固定資産減価償却率">
          <a:extLst>
            <a:ext uri="{FF2B5EF4-FFF2-40B4-BE49-F238E27FC236}">
              <a16:creationId xmlns:a16="http://schemas.microsoft.com/office/drawing/2014/main" id="{79AF692C-485D-4792-A072-970BCEC51A47}"/>
            </a:ext>
          </a:extLst>
        </xdr:cNvPr>
        <xdr:cNvSpPr txBox="1"/>
      </xdr:nvSpPr>
      <xdr:spPr>
        <a:xfrm>
          <a:off x="12164069" y="16980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89643</xdr:rowOff>
    </xdr:from>
    <xdr:ext cx="405111" cy="259045"/>
    <xdr:sp macro="" textlink="">
      <xdr:nvSpPr>
        <xdr:cNvPr id="883" name="n_4aveValue【庁舎】&#10;有形固定資産減価償却率">
          <a:extLst>
            <a:ext uri="{FF2B5EF4-FFF2-40B4-BE49-F238E27FC236}">
              <a16:creationId xmlns:a16="http://schemas.microsoft.com/office/drawing/2014/main" id="{8F0FF272-A764-4558-AFB7-5D7F2E5645ED}"/>
            </a:ext>
          </a:extLst>
        </xdr:cNvPr>
        <xdr:cNvSpPr txBox="1"/>
      </xdr:nvSpPr>
      <xdr:spPr>
        <a:xfrm>
          <a:off x="11354444" y="16717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12898</xdr:rowOff>
    </xdr:from>
    <xdr:ext cx="405111" cy="259045"/>
    <xdr:sp macro="" textlink="">
      <xdr:nvSpPr>
        <xdr:cNvPr id="884" name="n_1mainValue【庁舎】&#10;有形固定資産減価償却率">
          <a:extLst>
            <a:ext uri="{FF2B5EF4-FFF2-40B4-BE49-F238E27FC236}">
              <a16:creationId xmlns:a16="http://schemas.microsoft.com/office/drawing/2014/main" id="{A577DB49-F32A-4F38-9508-57933F910FD4}"/>
            </a:ext>
          </a:extLst>
        </xdr:cNvPr>
        <xdr:cNvSpPr txBox="1"/>
      </xdr:nvSpPr>
      <xdr:spPr>
        <a:xfrm>
          <a:off x="13745219" y="16468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151691</xdr:rowOff>
    </xdr:from>
    <xdr:ext cx="405111" cy="259045"/>
    <xdr:sp macro="" textlink="">
      <xdr:nvSpPr>
        <xdr:cNvPr id="885" name="n_2mainValue【庁舎】&#10;有形固定資産減価償却率">
          <a:extLst>
            <a:ext uri="{FF2B5EF4-FFF2-40B4-BE49-F238E27FC236}">
              <a16:creationId xmlns:a16="http://schemas.microsoft.com/office/drawing/2014/main" id="{B7BF581C-877C-4012-8A40-6E7634B679DB}"/>
            </a:ext>
          </a:extLst>
        </xdr:cNvPr>
        <xdr:cNvSpPr txBox="1"/>
      </xdr:nvSpPr>
      <xdr:spPr>
        <a:xfrm>
          <a:off x="12964169" y="16439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104339</xdr:rowOff>
    </xdr:from>
    <xdr:ext cx="405111" cy="259045"/>
    <xdr:sp macro="" textlink="">
      <xdr:nvSpPr>
        <xdr:cNvPr id="886" name="n_3mainValue【庁舎】&#10;有形固定資産減価償却率">
          <a:extLst>
            <a:ext uri="{FF2B5EF4-FFF2-40B4-BE49-F238E27FC236}">
              <a16:creationId xmlns:a16="http://schemas.microsoft.com/office/drawing/2014/main" id="{77FF438F-56F5-4B5F-A626-73C692CC441F}"/>
            </a:ext>
          </a:extLst>
        </xdr:cNvPr>
        <xdr:cNvSpPr txBox="1"/>
      </xdr:nvSpPr>
      <xdr:spPr>
        <a:xfrm>
          <a:off x="12164069" y="16566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15257</xdr:rowOff>
    </xdr:from>
    <xdr:ext cx="405111" cy="259045"/>
    <xdr:sp macro="" textlink="">
      <xdr:nvSpPr>
        <xdr:cNvPr id="887" name="n_4mainValue【庁舎】&#10;有形固定資産減価償却率">
          <a:extLst>
            <a:ext uri="{FF2B5EF4-FFF2-40B4-BE49-F238E27FC236}">
              <a16:creationId xmlns:a16="http://schemas.microsoft.com/office/drawing/2014/main" id="{83C19FFE-AE1B-47C9-A431-8A5C83E1F4BF}"/>
            </a:ext>
          </a:extLst>
        </xdr:cNvPr>
        <xdr:cNvSpPr txBox="1"/>
      </xdr:nvSpPr>
      <xdr:spPr>
        <a:xfrm>
          <a:off x="11354444" y="1732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8" name="正方形/長方形 887">
          <a:extLst>
            <a:ext uri="{FF2B5EF4-FFF2-40B4-BE49-F238E27FC236}">
              <a16:creationId xmlns:a16="http://schemas.microsoft.com/office/drawing/2014/main" id="{BFE1FD30-A716-4977-B2E6-5931F3CADB71}"/>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9" name="正方形/長方形 888">
          <a:extLst>
            <a:ext uri="{FF2B5EF4-FFF2-40B4-BE49-F238E27FC236}">
              <a16:creationId xmlns:a16="http://schemas.microsoft.com/office/drawing/2014/main" id="{5B1B63E9-1B32-46BF-99BE-1DA83E3E330D}"/>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0" name="正方形/長方形 889">
          <a:extLst>
            <a:ext uri="{FF2B5EF4-FFF2-40B4-BE49-F238E27FC236}">
              <a16:creationId xmlns:a16="http://schemas.microsoft.com/office/drawing/2014/main" id="{87156E98-7DDA-46FD-8131-971CB7BFD90A}"/>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1" name="正方形/長方形 890">
          <a:extLst>
            <a:ext uri="{FF2B5EF4-FFF2-40B4-BE49-F238E27FC236}">
              <a16:creationId xmlns:a16="http://schemas.microsoft.com/office/drawing/2014/main" id="{EE414750-C8A4-40EE-82AF-50147C921DE1}"/>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2" name="正方形/長方形 891">
          <a:extLst>
            <a:ext uri="{FF2B5EF4-FFF2-40B4-BE49-F238E27FC236}">
              <a16:creationId xmlns:a16="http://schemas.microsoft.com/office/drawing/2014/main" id="{EED9D6BB-8DDB-45C1-AEBD-CB98C383BE3E}"/>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3" name="正方形/長方形 892">
          <a:extLst>
            <a:ext uri="{FF2B5EF4-FFF2-40B4-BE49-F238E27FC236}">
              <a16:creationId xmlns:a16="http://schemas.microsoft.com/office/drawing/2014/main" id="{065A4F19-7219-4874-995C-4111A5EF8B15}"/>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4" name="正方形/長方形 893">
          <a:extLst>
            <a:ext uri="{FF2B5EF4-FFF2-40B4-BE49-F238E27FC236}">
              <a16:creationId xmlns:a16="http://schemas.microsoft.com/office/drawing/2014/main" id="{D78B9935-ED73-4B2C-B814-AF2069910DF4}"/>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5" name="正方形/長方形 894">
          <a:extLst>
            <a:ext uri="{FF2B5EF4-FFF2-40B4-BE49-F238E27FC236}">
              <a16:creationId xmlns:a16="http://schemas.microsoft.com/office/drawing/2014/main" id="{F38546CF-D134-4C51-B577-B3039DC609A4}"/>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6" name="テキスト ボックス 895">
          <a:extLst>
            <a:ext uri="{FF2B5EF4-FFF2-40B4-BE49-F238E27FC236}">
              <a16:creationId xmlns:a16="http://schemas.microsoft.com/office/drawing/2014/main" id="{CABD393E-BBA9-4EBD-B9A6-69E0FCB7BCF8}"/>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7" name="直線コネクタ 896">
          <a:extLst>
            <a:ext uri="{FF2B5EF4-FFF2-40B4-BE49-F238E27FC236}">
              <a16:creationId xmlns:a16="http://schemas.microsoft.com/office/drawing/2014/main" id="{C7D33F4C-3994-4CCD-B489-C1DB38304CCC}"/>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8" name="直線コネクタ 897">
          <a:extLst>
            <a:ext uri="{FF2B5EF4-FFF2-40B4-BE49-F238E27FC236}">
              <a16:creationId xmlns:a16="http://schemas.microsoft.com/office/drawing/2014/main" id="{B9782DF5-7F81-4D86-AFBE-A7276FEC610C}"/>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9" name="テキスト ボックス 898">
          <a:extLst>
            <a:ext uri="{FF2B5EF4-FFF2-40B4-BE49-F238E27FC236}">
              <a16:creationId xmlns:a16="http://schemas.microsoft.com/office/drawing/2014/main" id="{9F4F58F3-CD1F-4ABB-85ED-26CAA1ED4F0A}"/>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0" name="直線コネクタ 899">
          <a:extLst>
            <a:ext uri="{FF2B5EF4-FFF2-40B4-BE49-F238E27FC236}">
              <a16:creationId xmlns:a16="http://schemas.microsoft.com/office/drawing/2014/main" id="{79658A06-2C14-47AD-807C-6D2184896E14}"/>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1" name="テキスト ボックス 900">
          <a:extLst>
            <a:ext uri="{FF2B5EF4-FFF2-40B4-BE49-F238E27FC236}">
              <a16:creationId xmlns:a16="http://schemas.microsoft.com/office/drawing/2014/main" id="{8566A0CC-6B22-4DF9-9C44-8625862006C4}"/>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2" name="直線コネクタ 901">
          <a:extLst>
            <a:ext uri="{FF2B5EF4-FFF2-40B4-BE49-F238E27FC236}">
              <a16:creationId xmlns:a16="http://schemas.microsoft.com/office/drawing/2014/main" id="{322984F7-4F35-44FE-91A0-9C169C967712}"/>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3" name="テキスト ボックス 902">
          <a:extLst>
            <a:ext uri="{FF2B5EF4-FFF2-40B4-BE49-F238E27FC236}">
              <a16:creationId xmlns:a16="http://schemas.microsoft.com/office/drawing/2014/main" id="{6EA27EA5-FF5F-45ED-85BC-855936287222}"/>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4" name="直線コネクタ 903">
          <a:extLst>
            <a:ext uri="{FF2B5EF4-FFF2-40B4-BE49-F238E27FC236}">
              <a16:creationId xmlns:a16="http://schemas.microsoft.com/office/drawing/2014/main" id="{C9723982-B87C-4565-92EA-8EA0EE72341E}"/>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5" name="テキスト ボックス 904">
          <a:extLst>
            <a:ext uri="{FF2B5EF4-FFF2-40B4-BE49-F238E27FC236}">
              <a16:creationId xmlns:a16="http://schemas.microsoft.com/office/drawing/2014/main" id="{22C3E1E9-30B5-4AB9-A7DB-82C2F2754189}"/>
            </a:ext>
          </a:extLst>
        </xdr:cNvPr>
        <xdr:cNvSpPr txBox="1"/>
      </xdr:nvSpPr>
      <xdr:spPr>
        <a:xfrm>
          <a:off x="16052346"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06" name="直線コネクタ 905">
          <a:extLst>
            <a:ext uri="{FF2B5EF4-FFF2-40B4-BE49-F238E27FC236}">
              <a16:creationId xmlns:a16="http://schemas.microsoft.com/office/drawing/2014/main" id="{ECD9ABCB-2FC8-44C3-BD02-63726988820C}"/>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7" name="テキスト ボックス 906">
          <a:extLst>
            <a:ext uri="{FF2B5EF4-FFF2-40B4-BE49-F238E27FC236}">
              <a16:creationId xmlns:a16="http://schemas.microsoft.com/office/drawing/2014/main" id="{ACD4FFA1-15BF-4478-8E0E-1A6F93B0E529}"/>
            </a:ext>
          </a:extLst>
        </xdr:cNvPr>
        <xdr:cNvSpPr txBox="1"/>
      </xdr:nvSpPr>
      <xdr:spPr>
        <a:xfrm>
          <a:off x="16052346"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8" name="直線コネクタ 907">
          <a:extLst>
            <a:ext uri="{FF2B5EF4-FFF2-40B4-BE49-F238E27FC236}">
              <a16:creationId xmlns:a16="http://schemas.microsoft.com/office/drawing/2014/main" id="{C1002E1E-642E-4B5C-9F1A-37A4DC3D4279}"/>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9" name="テキスト ボックス 908">
          <a:extLst>
            <a:ext uri="{FF2B5EF4-FFF2-40B4-BE49-F238E27FC236}">
              <a16:creationId xmlns:a16="http://schemas.microsoft.com/office/drawing/2014/main" id="{E9DEC18C-A766-4573-A50D-ECDFEC952B97}"/>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0" name="【庁舎】&#10;一人当たり面積グラフ枠">
          <a:extLst>
            <a:ext uri="{FF2B5EF4-FFF2-40B4-BE49-F238E27FC236}">
              <a16:creationId xmlns:a16="http://schemas.microsoft.com/office/drawing/2014/main" id="{B1DCCB2E-52A0-48DA-9279-B2C583943AEF}"/>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146686</xdr:rowOff>
    </xdr:from>
    <xdr:to>
      <xdr:col>116</xdr:col>
      <xdr:colOff>62864</xdr:colOff>
      <xdr:row>108</xdr:row>
      <xdr:rowOff>24764</xdr:rowOff>
    </xdr:to>
    <xdr:cxnSp macro="">
      <xdr:nvCxnSpPr>
        <xdr:cNvPr id="911" name="直線コネクタ 910">
          <a:extLst>
            <a:ext uri="{FF2B5EF4-FFF2-40B4-BE49-F238E27FC236}">
              <a16:creationId xmlns:a16="http://schemas.microsoft.com/office/drawing/2014/main" id="{665A4376-DBD7-4C48-90D2-7B769F5D578A}"/>
            </a:ext>
          </a:extLst>
        </xdr:cNvPr>
        <xdr:cNvCxnSpPr/>
      </xdr:nvCxnSpPr>
      <xdr:spPr>
        <a:xfrm flipV="1">
          <a:off x="19954239" y="16431261"/>
          <a:ext cx="0" cy="1256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28591</xdr:rowOff>
    </xdr:from>
    <xdr:ext cx="469744" cy="259045"/>
    <xdr:sp macro="" textlink="">
      <xdr:nvSpPr>
        <xdr:cNvPr id="912" name="【庁舎】&#10;一人当たり面積最小値テキスト">
          <a:extLst>
            <a:ext uri="{FF2B5EF4-FFF2-40B4-BE49-F238E27FC236}">
              <a16:creationId xmlns:a16="http://schemas.microsoft.com/office/drawing/2014/main" id="{5AEF7ADF-C411-4523-A9E5-D703B861050B}"/>
            </a:ext>
          </a:extLst>
        </xdr:cNvPr>
        <xdr:cNvSpPr txBox="1"/>
      </xdr:nvSpPr>
      <xdr:spPr>
        <a:xfrm>
          <a:off x="19992975" y="17684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24764</xdr:rowOff>
    </xdr:from>
    <xdr:to>
      <xdr:col>116</xdr:col>
      <xdr:colOff>152400</xdr:colOff>
      <xdr:row>108</xdr:row>
      <xdr:rowOff>24764</xdr:rowOff>
    </xdr:to>
    <xdr:cxnSp macro="">
      <xdr:nvCxnSpPr>
        <xdr:cNvPr id="913" name="直線コネクタ 912">
          <a:extLst>
            <a:ext uri="{FF2B5EF4-FFF2-40B4-BE49-F238E27FC236}">
              <a16:creationId xmlns:a16="http://schemas.microsoft.com/office/drawing/2014/main" id="{4E180BC3-A1D7-4671-9426-388C76C47857}"/>
            </a:ext>
          </a:extLst>
        </xdr:cNvPr>
        <xdr:cNvCxnSpPr/>
      </xdr:nvCxnSpPr>
      <xdr:spPr>
        <a:xfrm>
          <a:off x="19878675" y="1768728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93363</xdr:rowOff>
    </xdr:from>
    <xdr:ext cx="469744" cy="259045"/>
    <xdr:sp macro="" textlink="">
      <xdr:nvSpPr>
        <xdr:cNvPr id="914" name="【庁舎】&#10;一人当たり面積最大値テキスト">
          <a:extLst>
            <a:ext uri="{FF2B5EF4-FFF2-40B4-BE49-F238E27FC236}">
              <a16:creationId xmlns:a16="http://schemas.microsoft.com/office/drawing/2014/main" id="{4EA51038-5713-416C-95BF-1E5A60714463}"/>
            </a:ext>
          </a:extLst>
        </xdr:cNvPr>
        <xdr:cNvSpPr txBox="1"/>
      </xdr:nvSpPr>
      <xdr:spPr>
        <a:xfrm>
          <a:off x="19992975" y="16209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146686</xdr:rowOff>
    </xdr:from>
    <xdr:to>
      <xdr:col>116</xdr:col>
      <xdr:colOff>152400</xdr:colOff>
      <xdr:row>100</xdr:row>
      <xdr:rowOff>146686</xdr:rowOff>
    </xdr:to>
    <xdr:cxnSp macro="">
      <xdr:nvCxnSpPr>
        <xdr:cNvPr id="915" name="直線コネクタ 914">
          <a:extLst>
            <a:ext uri="{FF2B5EF4-FFF2-40B4-BE49-F238E27FC236}">
              <a16:creationId xmlns:a16="http://schemas.microsoft.com/office/drawing/2014/main" id="{2A9C6364-8690-4B77-BB56-DA7B8C0CADEC}"/>
            </a:ext>
          </a:extLst>
        </xdr:cNvPr>
        <xdr:cNvCxnSpPr/>
      </xdr:nvCxnSpPr>
      <xdr:spPr>
        <a:xfrm>
          <a:off x="19878675" y="1643126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149241</xdr:rowOff>
    </xdr:from>
    <xdr:ext cx="469744" cy="259045"/>
    <xdr:sp macro="" textlink="">
      <xdr:nvSpPr>
        <xdr:cNvPr id="916" name="【庁舎】&#10;一人当たり面積平均値テキスト">
          <a:extLst>
            <a:ext uri="{FF2B5EF4-FFF2-40B4-BE49-F238E27FC236}">
              <a16:creationId xmlns:a16="http://schemas.microsoft.com/office/drawing/2014/main" id="{3518779D-A215-41F3-B850-19A935EA3998}"/>
            </a:ext>
          </a:extLst>
        </xdr:cNvPr>
        <xdr:cNvSpPr txBox="1"/>
      </xdr:nvSpPr>
      <xdr:spPr>
        <a:xfrm>
          <a:off x="19992975" y="169513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126364</xdr:rowOff>
    </xdr:from>
    <xdr:to>
      <xdr:col>116</xdr:col>
      <xdr:colOff>114300</xdr:colOff>
      <xdr:row>105</xdr:row>
      <xdr:rowOff>56514</xdr:rowOff>
    </xdr:to>
    <xdr:sp macro="" textlink="">
      <xdr:nvSpPr>
        <xdr:cNvPr id="917" name="フローチャート: 判断 916">
          <a:extLst>
            <a:ext uri="{FF2B5EF4-FFF2-40B4-BE49-F238E27FC236}">
              <a16:creationId xmlns:a16="http://schemas.microsoft.com/office/drawing/2014/main" id="{4F6A9A66-B51A-4188-A86B-164DDA16F7AF}"/>
            </a:ext>
          </a:extLst>
        </xdr:cNvPr>
        <xdr:cNvSpPr/>
      </xdr:nvSpPr>
      <xdr:spPr>
        <a:xfrm>
          <a:off x="19897725" y="170967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128270</xdr:rowOff>
    </xdr:from>
    <xdr:to>
      <xdr:col>112</xdr:col>
      <xdr:colOff>38100</xdr:colOff>
      <xdr:row>105</xdr:row>
      <xdr:rowOff>58420</xdr:rowOff>
    </xdr:to>
    <xdr:sp macro="" textlink="">
      <xdr:nvSpPr>
        <xdr:cNvPr id="918" name="フローチャート: 判断 917">
          <a:extLst>
            <a:ext uri="{FF2B5EF4-FFF2-40B4-BE49-F238E27FC236}">
              <a16:creationId xmlns:a16="http://schemas.microsoft.com/office/drawing/2014/main" id="{E45ADC0D-0CF3-41B5-8535-41DE2BA314B2}"/>
            </a:ext>
          </a:extLst>
        </xdr:cNvPr>
        <xdr:cNvSpPr/>
      </xdr:nvSpPr>
      <xdr:spPr>
        <a:xfrm>
          <a:off x="19154775" y="170986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6350</xdr:rowOff>
    </xdr:from>
    <xdr:to>
      <xdr:col>107</xdr:col>
      <xdr:colOff>101600</xdr:colOff>
      <xdr:row>105</xdr:row>
      <xdr:rowOff>107950</xdr:rowOff>
    </xdr:to>
    <xdr:sp macro="" textlink="">
      <xdr:nvSpPr>
        <xdr:cNvPr id="919" name="フローチャート: 判断 918">
          <a:extLst>
            <a:ext uri="{FF2B5EF4-FFF2-40B4-BE49-F238E27FC236}">
              <a16:creationId xmlns:a16="http://schemas.microsoft.com/office/drawing/2014/main" id="{92DB119F-DF85-4A56-8613-3E70DA0BE201}"/>
            </a:ext>
          </a:extLst>
        </xdr:cNvPr>
        <xdr:cNvSpPr/>
      </xdr:nvSpPr>
      <xdr:spPr>
        <a:xfrm>
          <a:off x="18345150" y="171545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10161</xdr:rowOff>
    </xdr:from>
    <xdr:to>
      <xdr:col>102</xdr:col>
      <xdr:colOff>165100</xdr:colOff>
      <xdr:row>105</xdr:row>
      <xdr:rowOff>111761</xdr:rowOff>
    </xdr:to>
    <xdr:sp macro="" textlink="">
      <xdr:nvSpPr>
        <xdr:cNvPr id="920" name="フローチャート: 判断 919">
          <a:extLst>
            <a:ext uri="{FF2B5EF4-FFF2-40B4-BE49-F238E27FC236}">
              <a16:creationId xmlns:a16="http://schemas.microsoft.com/office/drawing/2014/main" id="{A5A403C4-212C-4F21-BC9C-27ECCC34287D}"/>
            </a:ext>
          </a:extLst>
        </xdr:cNvPr>
        <xdr:cNvSpPr/>
      </xdr:nvSpPr>
      <xdr:spPr>
        <a:xfrm>
          <a:off x="17554575" y="1715198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92075</xdr:rowOff>
    </xdr:from>
    <xdr:to>
      <xdr:col>98</xdr:col>
      <xdr:colOff>38100</xdr:colOff>
      <xdr:row>106</xdr:row>
      <xdr:rowOff>22225</xdr:rowOff>
    </xdr:to>
    <xdr:sp macro="" textlink="">
      <xdr:nvSpPr>
        <xdr:cNvPr id="921" name="フローチャート: 判断 920">
          <a:extLst>
            <a:ext uri="{FF2B5EF4-FFF2-40B4-BE49-F238E27FC236}">
              <a16:creationId xmlns:a16="http://schemas.microsoft.com/office/drawing/2014/main" id="{9FA825C4-2461-43AD-9906-55C061168A58}"/>
            </a:ext>
          </a:extLst>
        </xdr:cNvPr>
        <xdr:cNvSpPr/>
      </xdr:nvSpPr>
      <xdr:spPr>
        <a:xfrm>
          <a:off x="16754475" y="1723707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4CAA7C16-9E0C-4230-B011-F2FDD1A41AD0}"/>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13574A5C-0B8E-4745-AF49-643056D02A56}"/>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F55CEEEE-6022-4F50-AD76-E993FEA059E8}"/>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AB023A41-1E29-451F-BE0C-87C5FEEB2411}"/>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05D51EC2-DD4A-427A-BE4C-6A2EA79E9647}"/>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141605</xdr:rowOff>
    </xdr:from>
    <xdr:to>
      <xdr:col>116</xdr:col>
      <xdr:colOff>114300</xdr:colOff>
      <xdr:row>105</xdr:row>
      <xdr:rowOff>71755</xdr:rowOff>
    </xdr:to>
    <xdr:sp macro="" textlink="">
      <xdr:nvSpPr>
        <xdr:cNvPr id="927" name="楕円 926">
          <a:extLst>
            <a:ext uri="{FF2B5EF4-FFF2-40B4-BE49-F238E27FC236}">
              <a16:creationId xmlns:a16="http://schemas.microsoft.com/office/drawing/2014/main" id="{7985950A-B2E2-4DD5-AFB9-C019DFB70C1F}"/>
            </a:ext>
          </a:extLst>
        </xdr:cNvPr>
        <xdr:cNvSpPr/>
      </xdr:nvSpPr>
      <xdr:spPr>
        <a:xfrm>
          <a:off x="19897725" y="171183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120032</xdr:rowOff>
    </xdr:from>
    <xdr:ext cx="469744" cy="259045"/>
    <xdr:sp macro="" textlink="">
      <xdr:nvSpPr>
        <xdr:cNvPr id="928" name="【庁舎】&#10;一人当たり面積該当値テキスト">
          <a:extLst>
            <a:ext uri="{FF2B5EF4-FFF2-40B4-BE49-F238E27FC236}">
              <a16:creationId xmlns:a16="http://schemas.microsoft.com/office/drawing/2014/main" id="{1C6E7848-A0A4-4899-80FB-A9B7AEB960E5}"/>
            </a:ext>
          </a:extLst>
        </xdr:cNvPr>
        <xdr:cNvSpPr txBox="1"/>
      </xdr:nvSpPr>
      <xdr:spPr>
        <a:xfrm>
          <a:off x="19992975" y="17096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158750</xdr:rowOff>
    </xdr:from>
    <xdr:to>
      <xdr:col>112</xdr:col>
      <xdr:colOff>38100</xdr:colOff>
      <xdr:row>105</xdr:row>
      <xdr:rowOff>88900</xdr:rowOff>
    </xdr:to>
    <xdr:sp macro="" textlink="">
      <xdr:nvSpPr>
        <xdr:cNvPr id="929" name="楕円 928">
          <a:extLst>
            <a:ext uri="{FF2B5EF4-FFF2-40B4-BE49-F238E27FC236}">
              <a16:creationId xmlns:a16="http://schemas.microsoft.com/office/drawing/2014/main" id="{FC13CF1E-5E2B-430D-A265-E2D85AD15A85}"/>
            </a:ext>
          </a:extLst>
        </xdr:cNvPr>
        <xdr:cNvSpPr/>
      </xdr:nvSpPr>
      <xdr:spPr>
        <a:xfrm>
          <a:off x="19154775" y="171354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20955</xdr:rowOff>
    </xdr:from>
    <xdr:to>
      <xdr:col>116</xdr:col>
      <xdr:colOff>63500</xdr:colOff>
      <xdr:row>105</xdr:row>
      <xdr:rowOff>38100</xdr:rowOff>
    </xdr:to>
    <xdr:cxnSp macro="">
      <xdr:nvCxnSpPr>
        <xdr:cNvPr id="930" name="直線コネクタ 929">
          <a:extLst>
            <a:ext uri="{FF2B5EF4-FFF2-40B4-BE49-F238E27FC236}">
              <a16:creationId xmlns:a16="http://schemas.microsoft.com/office/drawing/2014/main" id="{2D042E76-D957-430C-95E8-82F81CE64DD3}"/>
            </a:ext>
          </a:extLst>
        </xdr:cNvPr>
        <xdr:cNvCxnSpPr/>
      </xdr:nvCxnSpPr>
      <xdr:spPr>
        <a:xfrm flipV="1">
          <a:off x="19202400" y="17165955"/>
          <a:ext cx="752475"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636</xdr:rowOff>
    </xdr:from>
    <xdr:to>
      <xdr:col>107</xdr:col>
      <xdr:colOff>101600</xdr:colOff>
      <xdr:row>105</xdr:row>
      <xdr:rowOff>102236</xdr:rowOff>
    </xdr:to>
    <xdr:sp macro="" textlink="">
      <xdr:nvSpPr>
        <xdr:cNvPr id="931" name="楕円 930">
          <a:extLst>
            <a:ext uri="{FF2B5EF4-FFF2-40B4-BE49-F238E27FC236}">
              <a16:creationId xmlns:a16="http://schemas.microsoft.com/office/drawing/2014/main" id="{7C9B2102-634C-498E-B85C-0D6EDDB5B3F9}"/>
            </a:ext>
          </a:extLst>
        </xdr:cNvPr>
        <xdr:cNvSpPr/>
      </xdr:nvSpPr>
      <xdr:spPr>
        <a:xfrm>
          <a:off x="18345150" y="1714563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38100</xdr:rowOff>
    </xdr:from>
    <xdr:to>
      <xdr:col>111</xdr:col>
      <xdr:colOff>177800</xdr:colOff>
      <xdr:row>105</xdr:row>
      <xdr:rowOff>51436</xdr:rowOff>
    </xdr:to>
    <xdr:cxnSp macro="">
      <xdr:nvCxnSpPr>
        <xdr:cNvPr id="932" name="直線コネクタ 931">
          <a:extLst>
            <a:ext uri="{FF2B5EF4-FFF2-40B4-BE49-F238E27FC236}">
              <a16:creationId xmlns:a16="http://schemas.microsoft.com/office/drawing/2014/main" id="{3CDEA0F5-575D-404E-8D9A-F29C32106EDB}"/>
            </a:ext>
          </a:extLst>
        </xdr:cNvPr>
        <xdr:cNvCxnSpPr/>
      </xdr:nvCxnSpPr>
      <xdr:spPr>
        <a:xfrm flipV="1">
          <a:off x="18392775" y="17183100"/>
          <a:ext cx="809625" cy="10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29211</xdr:rowOff>
    </xdr:from>
    <xdr:to>
      <xdr:col>102</xdr:col>
      <xdr:colOff>165100</xdr:colOff>
      <xdr:row>105</xdr:row>
      <xdr:rowOff>130811</xdr:rowOff>
    </xdr:to>
    <xdr:sp macro="" textlink="">
      <xdr:nvSpPr>
        <xdr:cNvPr id="933" name="楕円 932">
          <a:extLst>
            <a:ext uri="{FF2B5EF4-FFF2-40B4-BE49-F238E27FC236}">
              <a16:creationId xmlns:a16="http://schemas.microsoft.com/office/drawing/2014/main" id="{2DA21F52-003E-4DD1-BDDD-5A5B21DEA302}"/>
            </a:ext>
          </a:extLst>
        </xdr:cNvPr>
        <xdr:cNvSpPr/>
      </xdr:nvSpPr>
      <xdr:spPr>
        <a:xfrm>
          <a:off x="17554575" y="1717103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51436</xdr:rowOff>
    </xdr:from>
    <xdr:to>
      <xdr:col>107</xdr:col>
      <xdr:colOff>50800</xdr:colOff>
      <xdr:row>105</xdr:row>
      <xdr:rowOff>80011</xdr:rowOff>
    </xdr:to>
    <xdr:cxnSp macro="">
      <xdr:nvCxnSpPr>
        <xdr:cNvPr id="934" name="直線コネクタ 933">
          <a:extLst>
            <a:ext uri="{FF2B5EF4-FFF2-40B4-BE49-F238E27FC236}">
              <a16:creationId xmlns:a16="http://schemas.microsoft.com/office/drawing/2014/main" id="{B7C1BC03-A6D2-4BD8-AB3F-3397FC70498B}"/>
            </a:ext>
          </a:extLst>
        </xdr:cNvPr>
        <xdr:cNvCxnSpPr/>
      </xdr:nvCxnSpPr>
      <xdr:spPr>
        <a:xfrm flipV="1">
          <a:off x="17602200" y="17193261"/>
          <a:ext cx="790575" cy="34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73025</xdr:rowOff>
    </xdr:from>
    <xdr:to>
      <xdr:col>98</xdr:col>
      <xdr:colOff>38100</xdr:colOff>
      <xdr:row>106</xdr:row>
      <xdr:rowOff>3175</xdr:rowOff>
    </xdr:to>
    <xdr:sp macro="" textlink="">
      <xdr:nvSpPr>
        <xdr:cNvPr id="935" name="楕円 934">
          <a:extLst>
            <a:ext uri="{FF2B5EF4-FFF2-40B4-BE49-F238E27FC236}">
              <a16:creationId xmlns:a16="http://schemas.microsoft.com/office/drawing/2014/main" id="{3D834B1B-7017-4BF5-9DB5-56540621387B}"/>
            </a:ext>
          </a:extLst>
        </xdr:cNvPr>
        <xdr:cNvSpPr/>
      </xdr:nvSpPr>
      <xdr:spPr>
        <a:xfrm>
          <a:off x="16754475" y="1721802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80011</xdr:rowOff>
    </xdr:from>
    <xdr:to>
      <xdr:col>102</xdr:col>
      <xdr:colOff>114300</xdr:colOff>
      <xdr:row>105</xdr:row>
      <xdr:rowOff>123825</xdr:rowOff>
    </xdr:to>
    <xdr:cxnSp macro="">
      <xdr:nvCxnSpPr>
        <xdr:cNvPr id="936" name="直線コネクタ 935">
          <a:extLst>
            <a:ext uri="{FF2B5EF4-FFF2-40B4-BE49-F238E27FC236}">
              <a16:creationId xmlns:a16="http://schemas.microsoft.com/office/drawing/2014/main" id="{7EC35B71-C11C-4C0A-9DC8-4CAA010453B6}"/>
            </a:ext>
          </a:extLst>
        </xdr:cNvPr>
        <xdr:cNvCxnSpPr/>
      </xdr:nvCxnSpPr>
      <xdr:spPr>
        <a:xfrm flipV="1">
          <a:off x="16802100" y="17228186"/>
          <a:ext cx="800100" cy="37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74947</xdr:rowOff>
    </xdr:from>
    <xdr:ext cx="469744" cy="259045"/>
    <xdr:sp macro="" textlink="">
      <xdr:nvSpPr>
        <xdr:cNvPr id="937" name="n_1aveValue【庁舎】&#10;一人当たり面積">
          <a:extLst>
            <a:ext uri="{FF2B5EF4-FFF2-40B4-BE49-F238E27FC236}">
              <a16:creationId xmlns:a16="http://schemas.microsoft.com/office/drawing/2014/main" id="{6E3B7452-B009-4AE3-BAFF-35EE1AA94DBB}"/>
            </a:ext>
          </a:extLst>
        </xdr:cNvPr>
        <xdr:cNvSpPr txBox="1"/>
      </xdr:nvSpPr>
      <xdr:spPr>
        <a:xfrm>
          <a:off x="18983402" y="1687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99077</xdr:rowOff>
    </xdr:from>
    <xdr:ext cx="469744" cy="259045"/>
    <xdr:sp macro="" textlink="">
      <xdr:nvSpPr>
        <xdr:cNvPr id="938" name="n_2aveValue【庁舎】&#10;一人当たり面積">
          <a:extLst>
            <a:ext uri="{FF2B5EF4-FFF2-40B4-BE49-F238E27FC236}">
              <a16:creationId xmlns:a16="http://schemas.microsoft.com/office/drawing/2014/main" id="{22DB79D9-89DD-49F0-9DB6-21F2988BF89E}"/>
            </a:ext>
          </a:extLst>
        </xdr:cNvPr>
        <xdr:cNvSpPr txBox="1"/>
      </xdr:nvSpPr>
      <xdr:spPr>
        <a:xfrm>
          <a:off x="18183302" y="17247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128288</xdr:rowOff>
    </xdr:from>
    <xdr:ext cx="469744" cy="259045"/>
    <xdr:sp macro="" textlink="">
      <xdr:nvSpPr>
        <xdr:cNvPr id="939" name="n_3aveValue【庁舎】&#10;一人当たり面積">
          <a:extLst>
            <a:ext uri="{FF2B5EF4-FFF2-40B4-BE49-F238E27FC236}">
              <a16:creationId xmlns:a16="http://schemas.microsoft.com/office/drawing/2014/main" id="{15B57727-4365-4E49-B189-4DDDF7245A46}"/>
            </a:ext>
          </a:extLst>
        </xdr:cNvPr>
        <xdr:cNvSpPr txBox="1"/>
      </xdr:nvSpPr>
      <xdr:spPr>
        <a:xfrm>
          <a:off x="17383202" y="16927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13352</xdr:rowOff>
    </xdr:from>
    <xdr:ext cx="469744" cy="259045"/>
    <xdr:sp macro="" textlink="">
      <xdr:nvSpPr>
        <xdr:cNvPr id="940" name="n_4aveValue【庁舎】&#10;一人当たり面積">
          <a:extLst>
            <a:ext uri="{FF2B5EF4-FFF2-40B4-BE49-F238E27FC236}">
              <a16:creationId xmlns:a16="http://schemas.microsoft.com/office/drawing/2014/main" id="{60FB5F19-EEE4-4E33-8BA8-02DF3C54ADA3}"/>
            </a:ext>
          </a:extLst>
        </xdr:cNvPr>
        <xdr:cNvSpPr txBox="1"/>
      </xdr:nvSpPr>
      <xdr:spPr>
        <a:xfrm>
          <a:off x="16592627" y="1732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80027</xdr:rowOff>
    </xdr:from>
    <xdr:ext cx="469744" cy="259045"/>
    <xdr:sp macro="" textlink="">
      <xdr:nvSpPr>
        <xdr:cNvPr id="941" name="n_1mainValue【庁舎】&#10;一人当たり面積">
          <a:extLst>
            <a:ext uri="{FF2B5EF4-FFF2-40B4-BE49-F238E27FC236}">
              <a16:creationId xmlns:a16="http://schemas.microsoft.com/office/drawing/2014/main" id="{9F009584-8246-4FAC-8931-886D2EA5F066}"/>
            </a:ext>
          </a:extLst>
        </xdr:cNvPr>
        <xdr:cNvSpPr txBox="1"/>
      </xdr:nvSpPr>
      <xdr:spPr>
        <a:xfrm>
          <a:off x="18983402" y="17228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118763</xdr:rowOff>
    </xdr:from>
    <xdr:ext cx="469744" cy="259045"/>
    <xdr:sp macro="" textlink="">
      <xdr:nvSpPr>
        <xdr:cNvPr id="942" name="n_2mainValue【庁舎】&#10;一人当たり面積">
          <a:extLst>
            <a:ext uri="{FF2B5EF4-FFF2-40B4-BE49-F238E27FC236}">
              <a16:creationId xmlns:a16="http://schemas.microsoft.com/office/drawing/2014/main" id="{34CF012D-B6C3-4339-9841-ED9F76413E3F}"/>
            </a:ext>
          </a:extLst>
        </xdr:cNvPr>
        <xdr:cNvSpPr txBox="1"/>
      </xdr:nvSpPr>
      <xdr:spPr>
        <a:xfrm>
          <a:off x="18183302" y="16924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121938</xdr:rowOff>
    </xdr:from>
    <xdr:ext cx="469744" cy="259045"/>
    <xdr:sp macro="" textlink="">
      <xdr:nvSpPr>
        <xdr:cNvPr id="943" name="n_3mainValue【庁舎】&#10;一人当たり面積">
          <a:extLst>
            <a:ext uri="{FF2B5EF4-FFF2-40B4-BE49-F238E27FC236}">
              <a16:creationId xmlns:a16="http://schemas.microsoft.com/office/drawing/2014/main" id="{43275F9C-4587-416A-90A3-4C94DD468E68}"/>
            </a:ext>
          </a:extLst>
        </xdr:cNvPr>
        <xdr:cNvSpPr txBox="1"/>
      </xdr:nvSpPr>
      <xdr:spPr>
        <a:xfrm>
          <a:off x="17383202" y="17270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19702</xdr:rowOff>
    </xdr:from>
    <xdr:ext cx="469744" cy="259045"/>
    <xdr:sp macro="" textlink="">
      <xdr:nvSpPr>
        <xdr:cNvPr id="944" name="n_4mainValue【庁舎】&#10;一人当たり面積">
          <a:extLst>
            <a:ext uri="{FF2B5EF4-FFF2-40B4-BE49-F238E27FC236}">
              <a16:creationId xmlns:a16="http://schemas.microsoft.com/office/drawing/2014/main" id="{D9EAA052-D776-4C71-AB0F-981146F321D4}"/>
            </a:ext>
          </a:extLst>
        </xdr:cNvPr>
        <xdr:cNvSpPr txBox="1"/>
      </xdr:nvSpPr>
      <xdr:spPr>
        <a:xfrm>
          <a:off x="16592627" y="16993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5" name="正方形/長方形 944">
          <a:extLst>
            <a:ext uri="{FF2B5EF4-FFF2-40B4-BE49-F238E27FC236}">
              <a16:creationId xmlns:a16="http://schemas.microsoft.com/office/drawing/2014/main" id="{6B561A14-1B07-4D6E-A17E-A87B7FB77E93}"/>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6" name="正方形/長方形 945">
          <a:extLst>
            <a:ext uri="{FF2B5EF4-FFF2-40B4-BE49-F238E27FC236}">
              <a16:creationId xmlns:a16="http://schemas.microsoft.com/office/drawing/2014/main" id="{8A494B1E-3333-4876-B2CD-B919A4491FB2}"/>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7" name="テキスト ボックス 946">
          <a:extLst>
            <a:ext uri="{FF2B5EF4-FFF2-40B4-BE49-F238E27FC236}">
              <a16:creationId xmlns:a16="http://schemas.microsoft.com/office/drawing/2014/main" id="{9F09172D-2D44-4F95-89AD-15114DD1E56B}"/>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類似団体と比較して特に有形固定資産減価償却率が高くなっている施設は、「一般廃棄物処理施設」及び「市民会館」であるが、「一般廃棄物処理施設」については、前回より</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3.4</a:t>
          </a:r>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ポイント上昇しており、また、一人当たりの有形固定資産（償却資産）額においても類似団体の中でも最大となっており、施設の耐震化・老朽化に対応する改修や統廃合による保有数の見直しにより、施設の適切な維持保全に努めていく必要がある。 　「市民会館」</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に</a:t>
          </a:r>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ついては、保有する２施設が築３０年以上経過して</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いることによるもので</a:t>
          </a:r>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、今後の利用数の動向等を考慮しつつ、長寿命化も加味しながら施設の耐震化や老朽化した施設の適切な維持保全に努めていく。 </a:t>
          </a:r>
          <a:endParaRPr lang="ja-JP" altLang="ja-JP">
            <a:effectLst/>
            <a:latin typeface="ＭＳ Ｐゴシック" panose="020B0600070205080204" pitchFamily="50" charset="-128"/>
            <a:ea typeface="ＭＳ Ｐゴシック" panose="020B0600070205080204" pitchFamily="50" charset="-128"/>
          </a:endParaRPr>
        </a:p>
        <a:p>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なお高水準であった「福祉施設」については、前回より</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52.7</a:t>
          </a:r>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ポイント低下しており、これは「宇和島市はぐくみサポートステーション（あけぼの園・発達支援センター）」の新規取得に伴い償却率が減少したためである。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&#65279;<?xml version="1.0" encoding="utf-8" standalone="yes"?>
<Relationships xmlns="http://schemas.openxmlformats.org/package/2006/relationships">
  <Relationship Id="rId2" Type="http://schemas.openxmlformats.org/officeDocument/2006/relationships/externalLinkPath" Target="" TargetMode="External" />
  <Relationship Id="rId1" Type="http://schemas.openxmlformats.org/officeDocument/2006/relationships/externalLinkPath" Target="" TargetMode="External" />
</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62</v>
          </cell>
          <cell r="BX53">
            <v>63.1</v>
          </cell>
          <cell r="CF53">
            <v>64.599999999999994</v>
          </cell>
          <cell r="CN53">
            <v>65.900000000000006</v>
          </cell>
          <cell r="CV53">
            <v>67.099999999999994</v>
          </cell>
        </row>
        <row r="55">
          <cell r="AN55" t="str">
            <v>類似団体内平均値</v>
          </cell>
          <cell r="BP55">
            <v>27.8</v>
          </cell>
          <cell r="BX55">
            <v>19</v>
          </cell>
          <cell r="CF55">
            <v>4</v>
          </cell>
          <cell r="CN55">
            <v>0.4</v>
          </cell>
          <cell r="CV55">
            <v>9.8000000000000007</v>
          </cell>
        </row>
        <row r="57">
          <cell r="BP57">
            <v>62</v>
          </cell>
          <cell r="BX57">
            <v>61.7</v>
          </cell>
          <cell r="CF57">
            <v>63</v>
          </cell>
          <cell r="CN57">
            <v>64.3</v>
          </cell>
          <cell r="CV57">
            <v>65.2</v>
          </cell>
        </row>
        <row r="72">
          <cell r="BP72" t="str">
            <v>R02</v>
          </cell>
          <cell r="BX72" t="str">
            <v>R03</v>
          </cell>
          <cell r="CF72" t="str">
            <v>R04</v>
          </cell>
          <cell r="CN72" t="str">
            <v>R05</v>
          </cell>
          <cell r="CV72" t="str">
            <v>R06</v>
          </cell>
        </row>
        <row r="73">
          <cell r="AN73" t="str">
            <v>当該団体値</v>
          </cell>
        </row>
        <row r="75">
          <cell r="BP75">
            <v>3.7</v>
          </cell>
          <cell r="BX75">
            <v>4.0999999999999996</v>
          </cell>
          <cell r="CF75">
            <v>5.3</v>
          </cell>
          <cell r="CN75">
            <v>6.2</v>
          </cell>
          <cell r="CV75">
            <v>5.6</v>
          </cell>
        </row>
        <row r="77">
          <cell r="AN77" t="str">
            <v>類似団体内平均値</v>
          </cell>
          <cell r="BP77">
            <v>27.8</v>
          </cell>
          <cell r="BX77">
            <v>19</v>
          </cell>
          <cell r="CF77">
            <v>4</v>
          </cell>
          <cell r="CN77">
            <v>0.4</v>
          </cell>
          <cell r="CV77">
            <v>9.8000000000000007</v>
          </cell>
        </row>
        <row r="79">
          <cell r="BP79">
            <v>7.5</v>
          </cell>
          <cell r="BX79">
            <v>8</v>
          </cell>
          <cell r="CF79">
            <v>8</v>
          </cell>
          <cell r="CN79">
            <v>8.3000000000000007</v>
          </cell>
          <cell r="CV79">
            <v>8.6</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Relationship Id="rId2" Type="http://schemas.openxmlformats.org/officeDocument/2006/relationships/drawing" Target="../drawings/drawing2.xml" />
</Relationships>
</file>

<file path=xl/worksheets/_rels/sheet5.xml.rels>&#65279;<?xml version="1.0" encoding="utf-8" standalone="yes"?>
<Relationships xmlns="http://schemas.openxmlformats.org/package/2006/relationships">
  <Relationship Id="rId2" Type="http://schemas.openxmlformats.org/officeDocument/2006/relationships/drawing" Target="../drawings/drawing3.xml" />
</Relationships>
</file>

<file path=xl/worksheets/_rels/sheet6.xml.rels>&#65279;<?xml version="1.0" encoding="utf-8" standalone="yes"?>
<Relationships xmlns="http://schemas.openxmlformats.org/package/2006/relationships">
  <Relationship Id="rId2" Type="http://schemas.openxmlformats.org/officeDocument/2006/relationships/drawing" Target="../drawings/drawing4.xml" />
</Relationships>
</file>

<file path=xl/worksheets/_rels/sheet7.xml.rels>&#65279;<?xml version="1.0" encoding="utf-8" standalone="yes"?>
<Relationships xmlns="http://schemas.openxmlformats.org/package/2006/relationships">
  <Relationship Id="rId2" Type="http://schemas.openxmlformats.org/officeDocument/2006/relationships/drawing" Target="../drawings/drawing6.xml" />
</Relationships>
</file>

<file path=xl/worksheets/_rels/sheet8.xml.rels>&#65279;<?xml version="1.0" encoding="utf-8" standalone="yes"?>
<Relationships xmlns="http://schemas.openxmlformats.org/package/2006/relationships">
  <Relationship Id="rId2" Type="http://schemas.openxmlformats.org/officeDocument/2006/relationships/drawing" Target="../drawings/drawing7.xml" />
</Relationships>
</file>

<file path=xl/worksheets/_rels/sheet9.xml.rels>&#65279;<?xml version="1.0" encoding="utf-8" standalone="yes"?>
<Relationships xmlns="http://schemas.openxmlformats.org/package/2006/relationships">
  <Relationship Id="rId2" Type="http://schemas.openxmlformats.org/officeDocument/2006/relationships/drawing" Target="../drawings/drawing8.xml" />
</Relationships>
</file>

<file path=xl/worksheets/_rels/sheet10.xml.rels>&#65279;<?xml version="1.0" encoding="utf-8" standalone="yes"?>
<Relationships xmlns="http://schemas.openxmlformats.org/package/2006/relationships">
  <Relationship Id="rId2" Type="http://schemas.openxmlformats.org/officeDocument/2006/relationships/drawing" Target="../drawings/drawing9.xml" />
</Relationships>
</file>

<file path=xl/worksheets/_rels/sheet11.xml.rels>&#65279;<?xml version="1.0" encoding="utf-8" standalone="yes"?>
<Relationships xmlns="http://schemas.openxmlformats.org/package/2006/relationships">
  <Relationship Id="rId2" Type="http://schemas.openxmlformats.org/officeDocument/2006/relationships/drawing" Target="../drawings/drawing10.xml" />
</Relationships>
</file>

<file path=xl/worksheets/_rels/sheet12.xml.rels>&#65279;<?xml version="1.0" encoding="utf-8" standalone="yes"?>
<Relationships xmlns="http://schemas.openxmlformats.org/package/2006/relationships">
  <Relationship Id="rId2" Type="http://schemas.openxmlformats.org/officeDocument/2006/relationships/drawing" Target="../drawings/drawing11.xml" />
</Relationships>
</file>

<file path=xl/worksheets/_rels/sheet13.xml.rels>&#65279;<?xml version="1.0" encoding="utf-8" standalone="yes"?>
<Relationships xmlns="http://schemas.openxmlformats.org/package/2006/relationships">
  <Relationship Id="rId2" Type="http://schemas.openxmlformats.org/officeDocument/2006/relationships/drawing" Target="../drawings/drawing12.xml" />
</Relationships>
</file>

<file path=xl/worksheets/_rels/sheet14.xml.rels>&#65279;<?xml version="1.0" encoding="utf-8" standalone="yes"?>
<Relationships xmlns="http://schemas.openxmlformats.org/package/2006/relationships">
  <Relationship Id="rId2" Type="http://schemas.openxmlformats.org/officeDocument/2006/relationships/drawing" Target="../drawings/drawing13.xml" />
</Relationships>
</file>

<file path=xl/worksheets/_rels/sheet15.xml.rels>&#65279;<?xml version="1.0" encoding="utf-8" standalone="yes"?>
<Relationships xmlns="http://schemas.openxmlformats.org/package/2006/relationships">
  <Relationship Id="rId2" Type="http://schemas.openxmlformats.org/officeDocument/2006/relationships/drawing" Target="../drawings/drawing14.xml" />
</Relationships>
</file>

<file path=xl/worksheets/_rels/sheet16.xml.rels>&#65279;<?xml version="1.0" encoding="utf-8" standalone="yes"?>
<Relationships xmlns="http://schemas.openxmlformats.org/package/2006/relationships">
  <Relationship Id="rId2" Type="http://schemas.openxmlformats.org/officeDocument/2006/relationships/drawing" Target="../drawings/drawing15.xml" />
</Relationships>
</file>

<file path=xl/worksheets/_rels/sheet17.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70" zoomScaleNormal="70" workbookViewId="0"/>
  </sheetViews>
  <sheetFormatPr defaultColWidth="0" defaultRowHeight="11" zeroHeight="1"/>
  <cols>
    <col min="1" max="11" width="2.08984375" style="168" customWidth="1"/>
    <col min="12" max="12" width="2.26953125" style="168" customWidth="1"/>
    <col min="13" max="17" width="2.36328125" style="168" customWidth="1"/>
    <col min="18" max="119" width="2.08984375" style="168" customWidth="1"/>
    <col min="120" max="16384" width="0" style="168" hidden="1"/>
  </cols>
  <sheetData>
    <row r="1" spans="1:119" ht="33" customHeight="1">
      <c r="B1" s="591" t="s">
        <v>76</v>
      </c>
      <c r="C1" s="591"/>
      <c r="D1" s="591"/>
      <c r="E1" s="591"/>
      <c r="F1" s="591"/>
      <c r="G1" s="591"/>
      <c r="H1" s="591"/>
      <c r="I1" s="591"/>
      <c r="J1" s="591"/>
      <c r="K1" s="591"/>
      <c r="L1" s="591"/>
      <c r="M1" s="591"/>
      <c r="N1" s="591"/>
      <c r="O1" s="591"/>
      <c r="P1" s="591"/>
      <c r="Q1" s="591"/>
      <c r="R1" s="591"/>
      <c r="S1" s="591"/>
      <c r="T1" s="591"/>
      <c r="U1" s="591"/>
      <c r="V1" s="591"/>
      <c r="W1" s="591"/>
      <c r="X1" s="591"/>
      <c r="Y1" s="591"/>
      <c r="Z1" s="591"/>
      <c r="AA1" s="591"/>
      <c r="AB1" s="591"/>
      <c r="AC1" s="591"/>
      <c r="AD1" s="591"/>
      <c r="AE1" s="591"/>
      <c r="AF1" s="591"/>
      <c r="AG1" s="591"/>
      <c r="AH1" s="591"/>
      <c r="AI1" s="591"/>
      <c r="AJ1" s="591"/>
      <c r="AK1" s="591"/>
      <c r="AL1" s="591"/>
      <c r="AM1" s="591"/>
      <c r="AN1" s="591"/>
      <c r="AO1" s="591"/>
      <c r="AP1" s="591"/>
      <c r="AQ1" s="591"/>
      <c r="AR1" s="591"/>
      <c r="AS1" s="591"/>
      <c r="AT1" s="591"/>
      <c r="AU1" s="591"/>
      <c r="AV1" s="591"/>
      <c r="AW1" s="591"/>
      <c r="AX1" s="591"/>
      <c r="AY1" s="591"/>
      <c r="AZ1" s="591"/>
      <c r="BA1" s="591"/>
      <c r="BB1" s="591"/>
      <c r="BC1" s="591"/>
      <c r="BD1" s="591"/>
      <c r="BE1" s="591"/>
      <c r="BF1" s="591"/>
      <c r="BG1" s="591"/>
      <c r="BH1" s="591"/>
      <c r="BI1" s="591"/>
      <c r="BJ1" s="591"/>
      <c r="BK1" s="591"/>
      <c r="BL1" s="591"/>
      <c r="BM1" s="591"/>
      <c r="BN1" s="591"/>
      <c r="BO1" s="591"/>
      <c r="BP1" s="591"/>
      <c r="BQ1" s="591"/>
      <c r="BR1" s="591"/>
      <c r="BS1" s="591"/>
      <c r="BT1" s="591"/>
      <c r="BU1" s="591"/>
      <c r="BV1" s="591"/>
      <c r="BW1" s="591"/>
      <c r="BX1" s="591"/>
      <c r="BY1" s="591"/>
      <c r="BZ1" s="591"/>
      <c r="CA1" s="591"/>
      <c r="CB1" s="591"/>
      <c r="CC1" s="591"/>
      <c r="CD1" s="591"/>
      <c r="CE1" s="591"/>
      <c r="CF1" s="591"/>
      <c r="CG1" s="591"/>
      <c r="CH1" s="591"/>
      <c r="CI1" s="591"/>
      <c r="CJ1" s="591"/>
      <c r="CK1" s="591"/>
      <c r="CL1" s="591"/>
      <c r="CM1" s="591"/>
      <c r="CN1" s="591"/>
      <c r="CO1" s="591"/>
      <c r="CP1" s="591"/>
      <c r="CQ1" s="591"/>
      <c r="CR1" s="591"/>
      <c r="CS1" s="591"/>
      <c r="CT1" s="591"/>
      <c r="CU1" s="591"/>
      <c r="CV1" s="591"/>
      <c r="CW1" s="591"/>
      <c r="CX1" s="591"/>
      <c r="CY1" s="591"/>
      <c r="CZ1" s="591"/>
      <c r="DA1" s="591"/>
      <c r="DB1" s="591"/>
      <c r="DC1" s="591"/>
      <c r="DD1" s="591"/>
      <c r="DE1" s="591"/>
      <c r="DF1" s="591"/>
      <c r="DG1" s="591"/>
      <c r="DH1" s="591"/>
      <c r="DI1" s="591"/>
      <c r="DJ1" s="169"/>
      <c r="DK1" s="169"/>
      <c r="DL1" s="169"/>
      <c r="DM1" s="169"/>
      <c r="DN1" s="169"/>
      <c r="DO1" s="169"/>
    </row>
    <row r="2" spans="1:119" ht="24" thickBot="1">
      <c r="B2" s="170" t="s">
        <v>77</v>
      </c>
      <c r="C2" s="170"/>
      <c r="D2" s="171"/>
    </row>
    <row r="3" spans="1:119" ht="18.75" customHeight="1" thickBot="1">
      <c r="A3" s="169"/>
      <c r="B3" s="592" t="s">
        <v>78</v>
      </c>
      <c r="C3" s="593"/>
      <c r="D3" s="593"/>
      <c r="E3" s="594"/>
      <c r="F3" s="594"/>
      <c r="G3" s="594"/>
      <c r="H3" s="594"/>
      <c r="I3" s="594"/>
      <c r="J3" s="594"/>
      <c r="K3" s="594"/>
      <c r="L3" s="594" t="s">
        <v>79</v>
      </c>
      <c r="M3" s="594"/>
      <c r="N3" s="594"/>
      <c r="O3" s="594"/>
      <c r="P3" s="594"/>
      <c r="Q3" s="594"/>
      <c r="R3" s="597"/>
      <c r="S3" s="597"/>
      <c r="T3" s="597"/>
      <c r="U3" s="597"/>
      <c r="V3" s="598"/>
      <c r="W3" s="488" t="s">
        <v>80</v>
      </c>
      <c r="X3" s="489"/>
      <c r="Y3" s="489"/>
      <c r="Z3" s="489"/>
      <c r="AA3" s="489"/>
      <c r="AB3" s="593"/>
      <c r="AC3" s="597" t="s">
        <v>81</v>
      </c>
      <c r="AD3" s="489"/>
      <c r="AE3" s="489"/>
      <c r="AF3" s="489"/>
      <c r="AG3" s="489"/>
      <c r="AH3" s="489"/>
      <c r="AI3" s="489"/>
      <c r="AJ3" s="489"/>
      <c r="AK3" s="489"/>
      <c r="AL3" s="559"/>
      <c r="AM3" s="488" t="s">
        <v>82</v>
      </c>
      <c r="AN3" s="489"/>
      <c r="AO3" s="489"/>
      <c r="AP3" s="489"/>
      <c r="AQ3" s="489"/>
      <c r="AR3" s="489"/>
      <c r="AS3" s="489"/>
      <c r="AT3" s="489"/>
      <c r="AU3" s="489"/>
      <c r="AV3" s="489"/>
      <c r="AW3" s="489"/>
      <c r="AX3" s="559"/>
      <c r="AY3" s="551" t="s">
        <v>1</v>
      </c>
      <c r="AZ3" s="552"/>
      <c r="BA3" s="552"/>
      <c r="BB3" s="552"/>
      <c r="BC3" s="552"/>
      <c r="BD3" s="552"/>
      <c r="BE3" s="552"/>
      <c r="BF3" s="552"/>
      <c r="BG3" s="552"/>
      <c r="BH3" s="552"/>
      <c r="BI3" s="552"/>
      <c r="BJ3" s="552"/>
      <c r="BK3" s="552"/>
      <c r="BL3" s="552"/>
      <c r="BM3" s="601"/>
      <c r="BN3" s="488" t="s">
        <v>83</v>
      </c>
      <c r="BO3" s="489"/>
      <c r="BP3" s="489"/>
      <c r="BQ3" s="489"/>
      <c r="BR3" s="489"/>
      <c r="BS3" s="489"/>
      <c r="BT3" s="489"/>
      <c r="BU3" s="559"/>
      <c r="BV3" s="488" t="s">
        <v>84</v>
      </c>
      <c r="BW3" s="489"/>
      <c r="BX3" s="489"/>
      <c r="BY3" s="489"/>
      <c r="BZ3" s="489"/>
      <c r="CA3" s="489"/>
      <c r="CB3" s="489"/>
      <c r="CC3" s="559"/>
      <c r="CD3" s="551" t="s">
        <v>1</v>
      </c>
      <c r="CE3" s="552"/>
      <c r="CF3" s="552"/>
      <c r="CG3" s="552"/>
      <c r="CH3" s="552"/>
      <c r="CI3" s="552"/>
      <c r="CJ3" s="552"/>
      <c r="CK3" s="552"/>
      <c r="CL3" s="552"/>
      <c r="CM3" s="552"/>
      <c r="CN3" s="552"/>
      <c r="CO3" s="552"/>
      <c r="CP3" s="552"/>
      <c r="CQ3" s="552"/>
      <c r="CR3" s="552"/>
      <c r="CS3" s="601"/>
      <c r="CT3" s="488" t="s">
        <v>85</v>
      </c>
      <c r="CU3" s="489"/>
      <c r="CV3" s="489"/>
      <c r="CW3" s="489"/>
      <c r="CX3" s="489"/>
      <c r="CY3" s="489"/>
      <c r="CZ3" s="489"/>
      <c r="DA3" s="559"/>
      <c r="DB3" s="488" t="s">
        <v>86</v>
      </c>
      <c r="DC3" s="489"/>
      <c r="DD3" s="489"/>
      <c r="DE3" s="489"/>
      <c r="DF3" s="489"/>
      <c r="DG3" s="489"/>
      <c r="DH3" s="489"/>
      <c r="DI3" s="559"/>
    </row>
    <row r="4" spans="1:119" ht="18.75" customHeight="1">
      <c r="A4" s="169"/>
      <c r="B4" s="567"/>
      <c r="C4" s="568"/>
      <c r="D4" s="568"/>
      <c r="E4" s="569"/>
      <c r="F4" s="569"/>
      <c r="G4" s="569"/>
      <c r="H4" s="569"/>
      <c r="I4" s="569"/>
      <c r="J4" s="569"/>
      <c r="K4" s="569"/>
      <c r="L4" s="569"/>
      <c r="M4" s="569"/>
      <c r="N4" s="569"/>
      <c r="O4" s="569"/>
      <c r="P4" s="569"/>
      <c r="Q4" s="569"/>
      <c r="R4" s="573"/>
      <c r="S4" s="573"/>
      <c r="T4" s="573"/>
      <c r="U4" s="573"/>
      <c r="V4" s="574"/>
      <c r="W4" s="560"/>
      <c r="X4" s="370"/>
      <c r="Y4" s="370"/>
      <c r="Z4" s="370"/>
      <c r="AA4" s="370"/>
      <c r="AB4" s="568"/>
      <c r="AC4" s="573"/>
      <c r="AD4" s="370"/>
      <c r="AE4" s="370"/>
      <c r="AF4" s="370"/>
      <c r="AG4" s="370"/>
      <c r="AH4" s="370"/>
      <c r="AI4" s="370"/>
      <c r="AJ4" s="370"/>
      <c r="AK4" s="370"/>
      <c r="AL4" s="561"/>
      <c r="AM4" s="510"/>
      <c r="AN4" s="408"/>
      <c r="AO4" s="408"/>
      <c r="AP4" s="408"/>
      <c r="AQ4" s="408"/>
      <c r="AR4" s="408"/>
      <c r="AS4" s="408"/>
      <c r="AT4" s="408"/>
      <c r="AU4" s="408"/>
      <c r="AV4" s="408"/>
      <c r="AW4" s="408"/>
      <c r="AX4" s="600"/>
      <c r="AY4" s="445" t="s">
        <v>87</v>
      </c>
      <c r="AZ4" s="446"/>
      <c r="BA4" s="446"/>
      <c r="BB4" s="446"/>
      <c r="BC4" s="446"/>
      <c r="BD4" s="446"/>
      <c r="BE4" s="446"/>
      <c r="BF4" s="446"/>
      <c r="BG4" s="446"/>
      <c r="BH4" s="446"/>
      <c r="BI4" s="446"/>
      <c r="BJ4" s="446"/>
      <c r="BK4" s="446"/>
      <c r="BL4" s="446"/>
      <c r="BM4" s="447"/>
      <c r="BN4" s="448">
        <v>52749715</v>
      </c>
      <c r="BO4" s="449"/>
      <c r="BP4" s="449"/>
      <c r="BQ4" s="449"/>
      <c r="BR4" s="449"/>
      <c r="BS4" s="449"/>
      <c r="BT4" s="449"/>
      <c r="BU4" s="450"/>
      <c r="BV4" s="448">
        <v>49935330</v>
      </c>
      <c r="BW4" s="449"/>
      <c r="BX4" s="449"/>
      <c r="BY4" s="449"/>
      <c r="BZ4" s="449"/>
      <c r="CA4" s="449"/>
      <c r="CB4" s="449"/>
      <c r="CC4" s="450"/>
      <c r="CD4" s="585" t="s">
        <v>88</v>
      </c>
      <c r="CE4" s="586"/>
      <c r="CF4" s="586"/>
      <c r="CG4" s="586"/>
      <c r="CH4" s="586"/>
      <c r="CI4" s="586"/>
      <c r="CJ4" s="586"/>
      <c r="CK4" s="586"/>
      <c r="CL4" s="586"/>
      <c r="CM4" s="586"/>
      <c r="CN4" s="586"/>
      <c r="CO4" s="586"/>
      <c r="CP4" s="586"/>
      <c r="CQ4" s="586"/>
      <c r="CR4" s="586"/>
      <c r="CS4" s="587"/>
      <c r="CT4" s="588">
        <v>9.6</v>
      </c>
      <c r="CU4" s="589"/>
      <c r="CV4" s="589"/>
      <c r="CW4" s="589"/>
      <c r="CX4" s="589"/>
      <c r="CY4" s="589"/>
      <c r="CZ4" s="589"/>
      <c r="DA4" s="590"/>
      <c r="DB4" s="588">
        <v>8.6999999999999993</v>
      </c>
      <c r="DC4" s="589"/>
      <c r="DD4" s="589"/>
      <c r="DE4" s="589"/>
      <c r="DF4" s="589"/>
      <c r="DG4" s="589"/>
      <c r="DH4" s="589"/>
      <c r="DI4" s="590"/>
    </row>
    <row r="5" spans="1:119" ht="18.75" customHeight="1">
      <c r="A5" s="169"/>
      <c r="B5" s="595"/>
      <c r="C5" s="409"/>
      <c r="D5" s="409"/>
      <c r="E5" s="596"/>
      <c r="F5" s="596"/>
      <c r="G5" s="596"/>
      <c r="H5" s="596"/>
      <c r="I5" s="596"/>
      <c r="J5" s="596"/>
      <c r="K5" s="596"/>
      <c r="L5" s="596"/>
      <c r="M5" s="596"/>
      <c r="N5" s="596"/>
      <c r="O5" s="596"/>
      <c r="P5" s="596"/>
      <c r="Q5" s="596"/>
      <c r="R5" s="407"/>
      <c r="S5" s="407"/>
      <c r="T5" s="407"/>
      <c r="U5" s="407"/>
      <c r="V5" s="599"/>
      <c r="W5" s="510"/>
      <c r="X5" s="408"/>
      <c r="Y5" s="408"/>
      <c r="Z5" s="408"/>
      <c r="AA5" s="408"/>
      <c r="AB5" s="409"/>
      <c r="AC5" s="407"/>
      <c r="AD5" s="408"/>
      <c r="AE5" s="408"/>
      <c r="AF5" s="408"/>
      <c r="AG5" s="408"/>
      <c r="AH5" s="408"/>
      <c r="AI5" s="408"/>
      <c r="AJ5" s="408"/>
      <c r="AK5" s="408"/>
      <c r="AL5" s="600"/>
      <c r="AM5" s="476" t="s">
        <v>89</v>
      </c>
      <c r="AN5" s="376"/>
      <c r="AO5" s="376"/>
      <c r="AP5" s="376"/>
      <c r="AQ5" s="376"/>
      <c r="AR5" s="376"/>
      <c r="AS5" s="376"/>
      <c r="AT5" s="377"/>
      <c r="AU5" s="477" t="s">
        <v>90</v>
      </c>
      <c r="AV5" s="478"/>
      <c r="AW5" s="478"/>
      <c r="AX5" s="478"/>
      <c r="AY5" s="433" t="s">
        <v>91</v>
      </c>
      <c r="AZ5" s="434"/>
      <c r="BA5" s="434"/>
      <c r="BB5" s="434"/>
      <c r="BC5" s="434"/>
      <c r="BD5" s="434"/>
      <c r="BE5" s="434"/>
      <c r="BF5" s="434"/>
      <c r="BG5" s="434"/>
      <c r="BH5" s="434"/>
      <c r="BI5" s="434"/>
      <c r="BJ5" s="434"/>
      <c r="BK5" s="434"/>
      <c r="BL5" s="434"/>
      <c r="BM5" s="435"/>
      <c r="BN5" s="419">
        <v>49498567</v>
      </c>
      <c r="BO5" s="420"/>
      <c r="BP5" s="420"/>
      <c r="BQ5" s="420"/>
      <c r="BR5" s="420"/>
      <c r="BS5" s="420"/>
      <c r="BT5" s="420"/>
      <c r="BU5" s="421"/>
      <c r="BV5" s="419">
        <v>46528835</v>
      </c>
      <c r="BW5" s="420"/>
      <c r="BX5" s="420"/>
      <c r="BY5" s="420"/>
      <c r="BZ5" s="420"/>
      <c r="CA5" s="420"/>
      <c r="CB5" s="420"/>
      <c r="CC5" s="421"/>
      <c r="CD5" s="459" t="s">
        <v>92</v>
      </c>
      <c r="CE5" s="379"/>
      <c r="CF5" s="379"/>
      <c r="CG5" s="379"/>
      <c r="CH5" s="379"/>
      <c r="CI5" s="379"/>
      <c r="CJ5" s="379"/>
      <c r="CK5" s="379"/>
      <c r="CL5" s="379"/>
      <c r="CM5" s="379"/>
      <c r="CN5" s="379"/>
      <c r="CO5" s="379"/>
      <c r="CP5" s="379"/>
      <c r="CQ5" s="379"/>
      <c r="CR5" s="379"/>
      <c r="CS5" s="460"/>
      <c r="CT5" s="416">
        <v>91.6</v>
      </c>
      <c r="CU5" s="417"/>
      <c r="CV5" s="417"/>
      <c r="CW5" s="417"/>
      <c r="CX5" s="417"/>
      <c r="CY5" s="417"/>
      <c r="CZ5" s="417"/>
      <c r="DA5" s="418"/>
      <c r="DB5" s="416">
        <v>90.9</v>
      </c>
      <c r="DC5" s="417"/>
      <c r="DD5" s="417"/>
      <c r="DE5" s="417"/>
      <c r="DF5" s="417"/>
      <c r="DG5" s="417"/>
      <c r="DH5" s="417"/>
      <c r="DI5" s="418"/>
    </row>
    <row r="6" spans="1:119" ht="18.75" customHeight="1">
      <c r="A6" s="169"/>
      <c r="B6" s="565" t="s">
        <v>93</v>
      </c>
      <c r="C6" s="406"/>
      <c r="D6" s="406"/>
      <c r="E6" s="566"/>
      <c r="F6" s="566"/>
      <c r="G6" s="566"/>
      <c r="H6" s="566"/>
      <c r="I6" s="566"/>
      <c r="J6" s="566"/>
      <c r="K6" s="566"/>
      <c r="L6" s="566" t="s">
        <v>94</v>
      </c>
      <c r="M6" s="566"/>
      <c r="N6" s="566"/>
      <c r="O6" s="566"/>
      <c r="P6" s="566"/>
      <c r="Q6" s="566"/>
      <c r="R6" s="404"/>
      <c r="S6" s="404"/>
      <c r="T6" s="404"/>
      <c r="U6" s="404"/>
      <c r="V6" s="572"/>
      <c r="W6" s="509" t="s">
        <v>95</v>
      </c>
      <c r="X6" s="405"/>
      <c r="Y6" s="405"/>
      <c r="Z6" s="405"/>
      <c r="AA6" s="405"/>
      <c r="AB6" s="406"/>
      <c r="AC6" s="577" t="s">
        <v>96</v>
      </c>
      <c r="AD6" s="578"/>
      <c r="AE6" s="578"/>
      <c r="AF6" s="578"/>
      <c r="AG6" s="578"/>
      <c r="AH6" s="578"/>
      <c r="AI6" s="578"/>
      <c r="AJ6" s="578"/>
      <c r="AK6" s="578"/>
      <c r="AL6" s="579"/>
      <c r="AM6" s="476" t="s">
        <v>97</v>
      </c>
      <c r="AN6" s="376"/>
      <c r="AO6" s="376"/>
      <c r="AP6" s="376"/>
      <c r="AQ6" s="376"/>
      <c r="AR6" s="376"/>
      <c r="AS6" s="376"/>
      <c r="AT6" s="377"/>
      <c r="AU6" s="477" t="s">
        <v>90</v>
      </c>
      <c r="AV6" s="478"/>
      <c r="AW6" s="478"/>
      <c r="AX6" s="478"/>
      <c r="AY6" s="433" t="s">
        <v>98</v>
      </c>
      <c r="AZ6" s="434"/>
      <c r="BA6" s="434"/>
      <c r="BB6" s="434"/>
      <c r="BC6" s="434"/>
      <c r="BD6" s="434"/>
      <c r="BE6" s="434"/>
      <c r="BF6" s="434"/>
      <c r="BG6" s="434"/>
      <c r="BH6" s="434"/>
      <c r="BI6" s="434"/>
      <c r="BJ6" s="434"/>
      <c r="BK6" s="434"/>
      <c r="BL6" s="434"/>
      <c r="BM6" s="435"/>
      <c r="BN6" s="419">
        <v>3251148</v>
      </c>
      <c r="BO6" s="420"/>
      <c r="BP6" s="420"/>
      <c r="BQ6" s="420"/>
      <c r="BR6" s="420"/>
      <c r="BS6" s="420"/>
      <c r="BT6" s="420"/>
      <c r="BU6" s="421"/>
      <c r="BV6" s="419">
        <v>3406495</v>
      </c>
      <c r="BW6" s="420"/>
      <c r="BX6" s="420"/>
      <c r="BY6" s="420"/>
      <c r="BZ6" s="420"/>
      <c r="CA6" s="420"/>
      <c r="CB6" s="420"/>
      <c r="CC6" s="421"/>
      <c r="CD6" s="459" t="s">
        <v>99</v>
      </c>
      <c r="CE6" s="379"/>
      <c r="CF6" s="379"/>
      <c r="CG6" s="379"/>
      <c r="CH6" s="379"/>
      <c r="CI6" s="379"/>
      <c r="CJ6" s="379"/>
      <c r="CK6" s="379"/>
      <c r="CL6" s="379"/>
      <c r="CM6" s="379"/>
      <c r="CN6" s="379"/>
      <c r="CO6" s="379"/>
      <c r="CP6" s="379"/>
      <c r="CQ6" s="379"/>
      <c r="CR6" s="379"/>
      <c r="CS6" s="460"/>
      <c r="CT6" s="562">
        <v>91.8</v>
      </c>
      <c r="CU6" s="563"/>
      <c r="CV6" s="563"/>
      <c r="CW6" s="563"/>
      <c r="CX6" s="563"/>
      <c r="CY6" s="563"/>
      <c r="CZ6" s="563"/>
      <c r="DA6" s="564"/>
      <c r="DB6" s="562">
        <v>91.2</v>
      </c>
      <c r="DC6" s="563"/>
      <c r="DD6" s="563"/>
      <c r="DE6" s="563"/>
      <c r="DF6" s="563"/>
      <c r="DG6" s="563"/>
      <c r="DH6" s="563"/>
      <c r="DI6" s="564"/>
    </row>
    <row r="7" spans="1:119" ht="18.75" customHeight="1">
      <c r="A7" s="169"/>
      <c r="B7" s="567"/>
      <c r="C7" s="568"/>
      <c r="D7" s="568"/>
      <c r="E7" s="569"/>
      <c r="F7" s="569"/>
      <c r="G7" s="569"/>
      <c r="H7" s="569"/>
      <c r="I7" s="569"/>
      <c r="J7" s="569"/>
      <c r="K7" s="569"/>
      <c r="L7" s="569"/>
      <c r="M7" s="569"/>
      <c r="N7" s="569"/>
      <c r="O7" s="569"/>
      <c r="P7" s="569"/>
      <c r="Q7" s="569"/>
      <c r="R7" s="573"/>
      <c r="S7" s="573"/>
      <c r="T7" s="573"/>
      <c r="U7" s="573"/>
      <c r="V7" s="574"/>
      <c r="W7" s="560"/>
      <c r="X7" s="370"/>
      <c r="Y7" s="370"/>
      <c r="Z7" s="370"/>
      <c r="AA7" s="370"/>
      <c r="AB7" s="568"/>
      <c r="AC7" s="580"/>
      <c r="AD7" s="371"/>
      <c r="AE7" s="371"/>
      <c r="AF7" s="371"/>
      <c r="AG7" s="371"/>
      <c r="AH7" s="371"/>
      <c r="AI7" s="371"/>
      <c r="AJ7" s="371"/>
      <c r="AK7" s="371"/>
      <c r="AL7" s="581"/>
      <c r="AM7" s="476" t="s">
        <v>100</v>
      </c>
      <c r="AN7" s="376"/>
      <c r="AO7" s="376"/>
      <c r="AP7" s="376"/>
      <c r="AQ7" s="376"/>
      <c r="AR7" s="376"/>
      <c r="AS7" s="376"/>
      <c r="AT7" s="377"/>
      <c r="AU7" s="477" t="s">
        <v>90</v>
      </c>
      <c r="AV7" s="478"/>
      <c r="AW7" s="478"/>
      <c r="AX7" s="478"/>
      <c r="AY7" s="433" t="s">
        <v>101</v>
      </c>
      <c r="AZ7" s="434"/>
      <c r="BA7" s="434"/>
      <c r="BB7" s="434"/>
      <c r="BC7" s="434"/>
      <c r="BD7" s="434"/>
      <c r="BE7" s="434"/>
      <c r="BF7" s="434"/>
      <c r="BG7" s="434"/>
      <c r="BH7" s="434"/>
      <c r="BI7" s="434"/>
      <c r="BJ7" s="434"/>
      <c r="BK7" s="434"/>
      <c r="BL7" s="434"/>
      <c r="BM7" s="435"/>
      <c r="BN7" s="419">
        <v>790118</v>
      </c>
      <c r="BO7" s="420"/>
      <c r="BP7" s="420"/>
      <c r="BQ7" s="420"/>
      <c r="BR7" s="420"/>
      <c r="BS7" s="420"/>
      <c r="BT7" s="420"/>
      <c r="BU7" s="421"/>
      <c r="BV7" s="419">
        <v>1138534</v>
      </c>
      <c r="BW7" s="420"/>
      <c r="BX7" s="420"/>
      <c r="BY7" s="420"/>
      <c r="BZ7" s="420"/>
      <c r="CA7" s="420"/>
      <c r="CB7" s="420"/>
      <c r="CC7" s="421"/>
      <c r="CD7" s="459" t="s">
        <v>102</v>
      </c>
      <c r="CE7" s="379"/>
      <c r="CF7" s="379"/>
      <c r="CG7" s="379"/>
      <c r="CH7" s="379"/>
      <c r="CI7" s="379"/>
      <c r="CJ7" s="379"/>
      <c r="CK7" s="379"/>
      <c r="CL7" s="379"/>
      <c r="CM7" s="379"/>
      <c r="CN7" s="379"/>
      <c r="CO7" s="379"/>
      <c r="CP7" s="379"/>
      <c r="CQ7" s="379"/>
      <c r="CR7" s="379"/>
      <c r="CS7" s="460"/>
      <c r="CT7" s="419">
        <v>25608016</v>
      </c>
      <c r="CU7" s="420"/>
      <c r="CV7" s="420"/>
      <c r="CW7" s="420"/>
      <c r="CX7" s="420"/>
      <c r="CY7" s="420"/>
      <c r="CZ7" s="420"/>
      <c r="DA7" s="421"/>
      <c r="DB7" s="419">
        <v>26111631</v>
      </c>
      <c r="DC7" s="420"/>
      <c r="DD7" s="420"/>
      <c r="DE7" s="420"/>
      <c r="DF7" s="420"/>
      <c r="DG7" s="420"/>
      <c r="DH7" s="420"/>
      <c r="DI7" s="421"/>
    </row>
    <row r="8" spans="1:119" ht="18.75" customHeight="1" thickBot="1">
      <c r="A8" s="169"/>
      <c r="B8" s="570"/>
      <c r="C8" s="515"/>
      <c r="D8" s="515"/>
      <c r="E8" s="571"/>
      <c r="F8" s="571"/>
      <c r="G8" s="571"/>
      <c r="H8" s="571"/>
      <c r="I8" s="571"/>
      <c r="J8" s="571"/>
      <c r="K8" s="571"/>
      <c r="L8" s="571"/>
      <c r="M8" s="571"/>
      <c r="N8" s="571"/>
      <c r="O8" s="571"/>
      <c r="P8" s="571"/>
      <c r="Q8" s="571"/>
      <c r="R8" s="575"/>
      <c r="S8" s="575"/>
      <c r="T8" s="575"/>
      <c r="U8" s="575"/>
      <c r="V8" s="576"/>
      <c r="W8" s="490"/>
      <c r="X8" s="491"/>
      <c r="Y8" s="491"/>
      <c r="Z8" s="491"/>
      <c r="AA8" s="491"/>
      <c r="AB8" s="515"/>
      <c r="AC8" s="582"/>
      <c r="AD8" s="583"/>
      <c r="AE8" s="583"/>
      <c r="AF8" s="583"/>
      <c r="AG8" s="583"/>
      <c r="AH8" s="583"/>
      <c r="AI8" s="583"/>
      <c r="AJ8" s="583"/>
      <c r="AK8" s="583"/>
      <c r="AL8" s="584"/>
      <c r="AM8" s="476" t="s">
        <v>103</v>
      </c>
      <c r="AN8" s="376"/>
      <c r="AO8" s="376"/>
      <c r="AP8" s="376"/>
      <c r="AQ8" s="376"/>
      <c r="AR8" s="376"/>
      <c r="AS8" s="376"/>
      <c r="AT8" s="377"/>
      <c r="AU8" s="477" t="s">
        <v>90</v>
      </c>
      <c r="AV8" s="478"/>
      <c r="AW8" s="478"/>
      <c r="AX8" s="478"/>
      <c r="AY8" s="433" t="s">
        <v>104</v>
      </c>
      <c r="AZ8" s="434"/>
      <c r="BA8" s="434"/>
      <c r="BB8" s="434"/>
      <c r="BC8" s="434"/>
      <c r="BD8" s="434"/>
      <c r="BE8" s="434"/>
      <c r="BF8" s="434"/>
      <c r="BG8" s="434"/>
      <c r="BH8" s="434"/>
      <c r="BI8" s="434"/>
      <c r="BJ8" s="434"/>
      <c r="BK8" s="434"/>
      <c r="BL8" s="434"/>
      <c r="BM8" s="435"/>
      <c r="BN8" s="419">
        <v>2461030</v>
      </c>
      <c r="BO8" s="420"/>
      <c r="BP8" s="420"/>
      <c r="BQ8" s="420"/>
      <c r="BR8" s="420"/>
      <c r="BS8" s="420"/>
      <c r="BT8" s="420"/>
      <c r="BU8" s="421"/>
      <c r="BV8" s="419">
        <v>2267961</v>
      </c>
      <c r="BW8" s="420"/>
      <c r="BX8" s="420"/>
      <c r="BY8" s="420"/>
      <c r="BZ8" s="420"/>
      <c r="CA8" s="420"/>
      <c r="CB8" s="420"/>
      <c r="CC8" s="421"/>
      <c r="CD8" s="459" t="s">
        <v>105</v>
      </c>
      <c r="CE8" s="379"/>
      <c r="CF8" s="379"/>
      <c r="CG8" s="379"/>
      <c r="CH8" s="379"/>
      <c r="CI8" s="379"/>
      <c r="CJ8" s="379"/>
      <c r="CK8" s="379"/>
      <c r="CL8" s="379"/>
      <c r="CM8" s="379"/>
      <c r="CN8" s="379"/>
      <c r="CO8" s="379"/>
      <c r="CP8" s="379"/>
      <c r="CQ8" s="379"/>
      <c r="CR8" s="379"/>
      <c r="CS8" s="460"/>
      <c r="CT8" s="522">
        <v>0.34</v>
      </c>
      <c r="CU8" s="523"/>
      <c r="CV8" s="523"/>
      <c r="CW8" s="523"/>
      <c r="CX8" s="523"/>
      <c r="CY8" s="523"/>
      <c r="CZ8" s="523"/>
      <c r="DA8" s="524"/>
      <c r="DB8" s="522">
        <v>0.33</v>
      </c>
      <c r="DC8" s="523"/>
      <c r="DD8" s="523"/>
      <c r="DE8" s="523"/>
      <c r="DF8" s="523"/>
      <c r="DG8" s="523"/>
      <c r="DH8" s="523"/>
      <c r="DI8" s="524"/>
    </row>
    <row r="9" spans="1:119" ht="18.75" customHeight="1" thickBot="1">
      <c r="A9" s="169"/>
      <c r="B9" s="551" t="s">
        <v>106</v>
      </c>
      <c r="C9" s="552"/>
      <c r="D9" s="552"/>
      <c r="E9" s="552"/>
      <c r="F9" s="552"/>
      <c r="G9" s="552"/>
      <c r="H9" s="552"/>
      <c r="I9" s="552"/>
      <c r="J9" s="552"/>
      <c r="K9" s="470"/>
      <c r="L9" s="553" t="s">
        <v>107</v>
      </c>
      <c r="M9" s="554"/>
      <c r="N9" s="554"/>
      <c r="O9" s="554"/>
      <c r="P9" s="554"/>
      <c r="Q9" s="555"/>
      <c r="R9" s="556">
        <v>70809</v>
      </c>
      <c r="S9" s="557"/>
      <c r="T9" s="557"/>
      <c r="U9" s="557"/>
      <c r="V9" s="558"/>
      <c r="W9" s="488" t="s">
        <v>108</v>
      </c>
      <c r="X9" s="489"/>
      <c r="Y9" s="489"/>
      <c r="Z9" s="489"/>
      <c r="AA9" s="489"/>
      <c r="AB9" s="489"/>
      <c r="AC9" s="489"/>
      <c r="AD9" s="489"/>
      <c r="AE9" s="489"/>
      <c r="AF9" s="489"/>
      <c r="AG9" s="489"/>
      <c r="AH9" s="489"/>
      <c r="AI9" s="489"/>
      <c r="AJ9" s="489"/>
      <c r="AK9" s="489"/>
      <c r="AL9" s="559"/>
      <c r="AM9" s="476" t="s">
        <v>109</v>
      </c>
      <c r="AN9" s="376"/>
      <c r="AO9" s="376"/>
      <c r="AP9" s="376"/>
      <c r="AQ9" s="376"/>
      <c r="AR9" s="376"/>
      <c r="AS9" s="376"/>
      <c r="AT9" s="377"/>
      <c r="AU9" s="477" t="s">
        <v>90</v>
      </c>
      <c r="AV9" s="478"/>
      <c r="AW9" s="478"/>
      <c r="AX9" s="478"/>
      <c r="AY9" s="433" t="s">
        <v>110</v>
      </c>
      <c r="AZ9" s="434"/>
      <c r="BA9" s="434"/>
      <c r="BB9" s="434"/>
      <c r="BC9" s="434"/>
      <c r="BD9" s="434"/>
      <c r="BE9" s="434"/>
      <c r="BF9" s="434"/>
      <c r="BG9" s="434"/>
      <c r="BH9" s="434"/>
      <c r="BI9" s="434"/>
      <c r="BJ9" s="434"/>
      <c r="BK9" s="434"/>
      <c r="BL9" s="434"/>
      <c r="BM9" s="435"/>
      <c r="BN9" s="419">
        <v>193069</v>
      </c>
      <c r="BO9" s="420"/>
      <c r="BP9" s="420"/>
      <c r="BQ9" s="420"/>
      <c r="BR9" s="420"/>
      <c r="BS9" s="420"/>
      <c r="BT9" s="420"/>
      <c r="BU9" s="421"/>
      <c r="BV9" s="419">
        <v>336066</v>
      </c>
      <c r="BW9" s="420"/>
      <c r="BX9" s="420"/>
      <c r="BY9" s="420"/>
      <c r="BZ9" s="420"/>
      <c r="CA9" s="420"/>
      <c r="CB9" s="420"/>
      <c r="CC9" s="421"/>
      <c r="CD9" s="459" t="s">
        <v>111</v>
      </c>
      <c r="CE9" s="379"/>
      <c r="CF9" s="379"/>
      <c r="CG9" s="379"/>
      <c r="CH9" s="379"/>
      <c r="CI9" s="379"/>
      <c r="CJ9" s="379"/>
      <c r="CK9" s="379"/>
      <c r="CL9" s="379"/>
      <c r="CM9" s="379"/>
      <c r="CN9" s="379"/>
      <c r="CO9" s="379"/>
      <c r="CP9" s="379"/>
      <c r="CQ9" s="379"/>
      <c r="CR9" s="379"/>
      <c r="CS9" s="460"/>
      <c r="CT9" s="416">
        <v>14.2</v>
      </c>
      <c r="CU9" s="417"/>
      <c r="CV9" s="417"/>
      <c r="CW9" s="417"/>
      <c r="CX9" s="417"/>
      <c r="CY9" s="417"/>
      <c r="CZ9" s="417"/>
      <c r="DA9" s="418"/>
      <c r="DB9" s="416">
        <v>17.5</v>
      </c>
      <c r="DC9" s="417"/>
      <c r="DD9" s="417"/>
      <c r="DE9" s="417"/>
      <c r="DF9" s="417"/>
      <c r="DG9" s="417"/>
      <c r="DH9" s="417"/>
      <c r="DI9" s="418"/>
    </row>
    <row r="10" spans="1:119" ht="18.75" customHeight="1" thickBot="1">
      <c r="A10" s="169"/>
      <c r="B10" s="551"/>
      <c r="C10" s="552"/>
      <c r="D10" s="552"/>
      <c r="E10" s="552"/>
      <c r="F10" s="552"/>
      <c r="G10" s="552"/>
      <c r="H10" s="552"/>
      <c r="I10" s="552"/>
      <c r="J10" s="552"/>
      <c r="K10" s="470"/>
      <c r="L10" s="375" t="s">
        <v>112</v>
      </c>
      <c r="M10" s="376"/>
      <c r="N10" s="376"/>
      <c r="O10" s="376"/>
      <c r="P10" s="376"/>
      <c r="Q10" s="377"/>
      <c r="R10" s="372">
        <v>77465</v>
      </c>
      <c r="S10" s="373"/>
      <c r="T10" s="373"/>
      <c r="U10" s="373"/>
      <c r="V10" s="432"/>
      <c r="W10" s="560"/>
      <c r="X10" s="370"/>
      <c r="Y10" s="370"/>
      <c r="Z10" s="370"/>
      <c r="AA10" s="370"/>
      <c r="AB10" s="370"/>
      <c r="AC10" s="370"/>
      <c r="AD10" s="370"/>
      <c r="AE10" s="370"/>
      <c r="AF10" s="370"/>
      <c r="AG10" s="370"/>
      <c r="AH10" s="370"/>
      <c r="AI10" s="370"/>
      <c r="AJ10" s="370"/>
      <c r="AK10" s="370"/>
      <c r="AL10" s="561"/>
      <c r="AM10" s="476" t="s">
        <v>113</v>
      </c>
      <c r="AN10" s="376"/>
      <c r="AO10" s="376"/>
      <c r="AP10" s="376"/>
      <c r="AQ10" s="376"/>
      <c r="AR10" s="376"/>
      <c r="AS10" s="376"/>
      <c r="AT10" s="377"/>
      <c r="AU10" s="477" t="s">
        <v>114</v>
      </c>
      <c r="AV10" s="478"/>
      <c r="AW10" s="478"/>
      <c r="AX10" s="478"/>
      <c r="AY10" s="433" t="s">
        <v>115</v>
      </c>
      <c r="AZ10" s="434"/>
      <c r="BA10" s="434"/>
      <c r="BB10" s="434"/>
      <c r="BC10" s="434"/>
      <c r="BD10" s="434"/>
      <c r="BE10" s="434"/>
      <c r="BF10" s="434"/>
      <c r="BG10" s="434"/>
      <c r="BH10" s="434"/>
      <c r="BI10" s="434"/>
      <c r="BJ10" s="434"/>
      <c r="BK10" s="434"/>
      <c r="BL10" s="434"/>
      <c r="BM10" s="435"/>
      <c r="BN10" s="419">
        <v>478600</v>
      </c>
      <c r="BO10" s="420"/>
      <c r="BP10" s="420"/>
      <c r="BQ10" s="420"/>
      <c r="BR10" s="420"/>
      <c r="BS10" s="420"/>
      <c r="BT10" s="420"/>
      <c r="BU10" s="421"/>
      <c r="BV10" s="419">
        <v>200000</v>
      </c>
      <c r="BW10" s="420"/>
      <c r="BX10" s="420"/>
      <c r="BY10" s="420"/>
      <c r="BZ10" s="420"/>
      <c r="CA10" s="420"/>
      <c r="CB10" s="420"/>
      <c r="CC10" s="421"/>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c r="A11" s="169"/>
      <c r="B11" s="551"/>
      <c r="C11" s="552"/>
      <c r="D11" s="552"/>
      <c r="E11" s="552"/>
      <c r="F11" s="552"/>
      <c r="G11" s="552"/>
      <c r="H11" s="552"/>
      <c r="I11" s="552"/>
      <c r="J11" s="552"/>
      <c r="K11" s="470"/>
      <c r="L11" s="380" t="s">
        <v>117</v>
      </c>
      <c r="M11" s="381"/>
      <c r="N11" s="381"/>
      <c r="O11" s="381"/>
      <c r="P11" s="381"/>
      <c r="Q11" s="382"/>
      <c r="R11" s="548" t="s">
        <v>118</v>
      </c>
      <c r="S11" s="549"/>
      <c r="T11" s="549"/>
      <c r="U11" s="549"/>
      <c r="V11" s="550"/>
      <c r="W11" s="560"/>
      <c r="X11" s="370"/>
      <c r="Y11" s="370"/>
      <c r="Z11" s="370"/>
      <c r="AA11" s="370"/>
      <c r="AB11" s="370"/>
      <c r="AC11" s="370"/>
      <c r="AD11" s="370"/>
      <c r="AE11" s="370"/>
      <c r="AF11" s="370"/>
      <c r="AG11" s="370"/>
      <c r="AH11" s="370"/>
      <c r="AI11" s="370"/>
      <c r="AJ11" s="370"/>
      <c r="AK11" s="370"/>
      <c r="AL11" s="561"/>
      <c r="AM11" s="476" t="s">
        <v>119</v>
      </c>
      <c r="AN11" s="376"/>
      <c r="AO11" s="376"/>
      <c r="AP11" s="376"/>
      <c r="AQ11" s="376"/>
      <c r="AR11" s="376"/>
      <c r="AS11" s="376"/>
      <c r="AT11" s="377"/>
      <c r="AU11" s="477" t="s">
        <v>90</v>
      </c>
      <c r="AV11" s="478"/>
      <c r="AW11" s="478"/>
      <c r="AX11" s="478"/>
      <c r="AY11" s="433" t="s">
        <v>120</v>
      </c>
      <c r="AZ11" s="434"/>
      <c r="BA11" s="434"/>
      <c r="BB11" s="434"/>
      <c r="BC11" s="434"/>
      <c r="BD11" s="434"/>
      <c r="BE11" s="434"/>
      <c r="BF11" s="434"/>
      <c r="BG11" s="434"/>
      <c r="BH11" s="434"/>
      <c r="BI11" s="434"/>
      <c r="BJ11" s="434"/>
      <c r="BK11" s="434"/>
      <c r="BL11" s="434"/>
      <c r="BM11" s="435"/>
      <c r="BN11" s="419">
        <v>478</v>
      </c>
      <c r="BO11" s="420"/>
      <c r="BP11" s="420"/>
      <c r="BQ11" s="420"/>
      <c r="BR11" s="420"/>
      <c r="BS11" s="420"/>
      <c r="BT11" s="420"/>
      <c r="BU11" s="421"/>
      <c r="BV11" s="419">
        <v>0</v>
      </c>
      <c r="BW11" s="420"/>
      <c r="BX11" s="420"/>
      <c r="BY11" s="420"/>
      <c r="BZ11" s="420"/>
      <c r="CA11" s="420"/>
      <c r="CB11" s="420"/>
      <c r="CC11" s="421"/>
      <c r="CD11" s="459" t="s">
        <v>121</v>
      </c>
      <c r="CE11" s="379"/>
      <c r="CF11" s="379"/>
      <c r="CG11" s="379"/>
      <c r="CH11" s="379"/>
      <c r="CI11" s="379"/>
      <c r="CJ11" s="379"/>
      <c r="CK11" s="379"/>
      <c r="CL11" s="379"/>
      <c r="CM11" s="379"/>
      <c r="CN11" s="379"/>
      <c r="CO11" s="379"/>
      <c r="CP11" s="379"/>
      <c r="CQ11" s="379"/>
      <c r="CR11" s="379"/>
      <c r="CS11" s="460"/>
      <c r="CT11" s="522" t="s">
        <v>122</v>
      </c>
      <c r="CU11" s="523"/>
      <c r="CV11" s="523"/>
      <c r="CW11" s="523"/>
      <c r="CX11" s="523"/>
      <c r="CY11" s="523"/>
      <c r="CZ11" s="523"/>
      <c r="DA11" s="524"/>
      <c r="DB11" s="522" t="s">
        <v>122</v>
      </c>
      <c r="DC11" s="523"/>
      <c r="DD11" s="523"/>
      <c r="DE11" s="523"/>
      <c r="DF11" s="523"/>
      <c r="DG11" s="523"/>
      <c r="DH11" s="523"/>
      <c r="DI11" s="524"/>
    </row>
    <row r="12" spans="1:119" ht="18.75" customHeight="1">
      <c r="A12" s="169"/>
      <c r="B12" s="525" t="s">
        <v>123</v>
      </c>
      <c r="C12" s="526"/>
      <c r="D12" s="526"/>
      <c r="E12" s="526"/>
      <c r="F12" s="526"/>
      <c r="G12" s="526"/>
      <c r="H12" s="526"/>
      <c r="I12" s="526"/>
      <c r="J12" s="526"/>
      <c r="K12" s="527"/>
      <c r="L12" s="534" t="s">
        <v>124</v>
      </c>
      <c r="M12" s="535"/>
      <c r="N12" s="535"/>
      <c r="O12" s="535"/>
      <c r="P12" s="535"/>
      <c r="Q12" s="536"/>
      <c r="R12" s="537">
        <v>66981</v>
      </c>
      <c r="S12" s="538"/>
      <c r="T12" s="538"/>
      <c r="U12" s="538"/>
      <c r="V12" s="539"/>
      <c r="W12" s="540" t="s">
        <v>1</v>
      </c>
      <c r="X12" s="478"/>
      <c r="Y12" s="478"/>
      <c r="Z12" s="478"/>
      <c r="AA12" s="478"/>
      <c r="AB12" s="541"/>
      <c r="AC12" s="542" t="s">
        <v>125</v>
      </c>
      <c r="AD12" s="543"/>
      <c r="AE12" s="543"/>
      <c r="AF12" s="543"/>
      <c r="AG12" s="544"/>
      <c r="AH12" s="542" t="s">
        <v>126</v>
      </c>
      <c r="AI12" s="543"/>
      <c r="AJ12" s="543"/>
      <c r="AK12" s="543"/>
      <c r="AL12" s="545"/>
      <c r="AM12" s="476" t="s">
        <v>127</v>
      </c>
      <c r="AN12" s="376"/>
      <c r="AO12" s="376"/>
      <c r="AP12" s="376"/>
      <c r="AQ12" s="376"/>
      <c r="AR12" s="376"/>
      <c r="AS12" s="376"/>
      <c r="AT12" s="377"/>
      <c r="AU12" s="477" t="s">
        <v>114</v>
      </c>
      <c r="AV12" s="478"/>
      <c r="AW12" s="478"/>
      <c r="AX12" s="478"/>
      <c r="AY12" s="433" t="s">
        <v>128</v>
      </c>
      <c r="AZ12" s="434"/>
      <c r="BA12" s="434"/>
      <c r="BB12" s="434"/>
      <c r="BC12" s="434"/>
      <c r="BD12" s="434"/>
      <c r="BE12" s="434"/>
      <c r="BF12" s="434"/>
      <c r="BG12" s="434"/>
      <c r="BH12" s="434"/>
      <c r="BI12" s="434"/>
      <c r="BJ12" s="434"/>
      <c r="BK12" s="434"/>
      <c r="BL12" s="434"/>
      <c r="BM12" s="435"/>
      <c r="BN12" s="419">
        <v>0</v>
      </c>
      <c r="BO12" s="420"/>
      <c r="BP12" s="420"/>
      <c r="BQ12" s="420"/>
      <c r="BR12" s="420"/>
      <c r="BS12" s="420"/>
      <c r="BT12" s="420"/>
      <c r="BU12" s="421"/>
      <c r="BV12" s="419">
        <v>0</v>
      </c>
      <c r="BW12" s="420"/>
      <c r="BX12" s="420"/>
      <c r="BY12" s="420"/>
      <c r="BZ12" s="420"/>
      <c r="CA12" s="420"/>
      <c r="CB12" s="420"/>
      <c r="CC12" s="421"/>
      <c r="CD12" s="459" t="s">
        <v>129</v>
      </c>
      <c r="CE12" s="379"/>
      <c r="CF12" s="379"/>
      <c r="CG12" s="379"/>
      <c r="CH12" s="379"/>
      <c r="CI12" s="379"/>
      <c r="CJ12" s="379"/>
      <c r="CK12" s="379"/>
      <c r="CL12" s="379"/>
      <c r="CM12" s="379"/>
      <c r="CN12" s="379"/>
      <c r="CO12" s="379"/>
      <c r="CP12" s="379"/>
      <c r="CQ12" s="379"/>
      <c r="CR12" s="379"/>
      <c r="CS12" s="460"/>
      <c r="CT12" s="522" t="s">
        <v>122</v>
      </c>
      <c r="CU12" s="523"/>
      <c r="CV12" s="523"/>
      <c r="CW12" s="523"/>
      <c r="CX12" s="523"/>
      <c r="CY12" s="523"/>
      <c r="CZ12" s="523"/>
      <c r="DA12" s="524"/>
      <c r="DB12" s="522" t="s">
        <v>122</v>
      </c>
      <c r="DC12" s="523"/>
      <c r="DD12" s="523"/>
      <c r="DE12" s="523"/>
      <c r="DF12" s="523"/>
      <c r="DG12" s="523"/>
      <c r="DH12" s="523"/>
      <c r="DI12" s="524"/>
    </row>
    <row r="13" spans="1:119" ht="18.75" customHeight="1">
      <c r="A13" s="169"/>
      <c r="B13" s="528"/>
      <c r="C13" s="529"/>
      <c r="D13" s="529"/>
      <c r="E13" s="529"/>
      <c r="F13" s="529"/>
      <c r="G13" s="529"/>
      <c r="H13" s="529"/>
      <c r="I13" s="529"/>
      <c r="J13" s="529"/>
      <c r="K13" s="530"/>
      <c r="L13" s="178"/>
      <c r="M13" s="503" t="s">
        <v>130</v>
      </c>
      <c r="N13" s="504"/>
      <c r="O13" s="504"/>
      <c r="P13" s="504"/>
      <c r="Q13" s="505"/>
      <c r="R13" s="506">
        <v>66275</v>
      </c>
      <c r="S13" s="507"/>
      <c r="T13" s="507"/>
      <c r="U13" s="507"/>
      <c r="V13" s="508"/>
      <c r="W13" s="509" t="s">
        <v>131</v>
      </c>
      <c r="X13" s="405"/>
      <c r="Y13" s="405"/>
      <c r="Z13" s="405"/>
      <c r="AA13" s="405"/>
      <c r="AB13" s="406"/>
      <c r="AC13" s="372">
        <v>5949</v>
      </c>
      <c r="AD13" s="373"/>
      <c r="AE13" s="373"/>
      <c r="AF13" s="373"/>
      <c r="AG13" s="374"/>
      <c r="AH13" s="372">
        <v>6593</v>
      </c>
      <c r="AI13" s="373"/>
      <c r="AJ13" s="373"/>
      <c r="AK13" s="373"/>
      <c r="AL13" s="432"/>
      <c r="AM13" s="476" t="s">
        <v>132</v>
      </c>
      <c r="AN13" s="376"/>
      <c r="AO13" s="376"/>
      <c r="AP13" s="376"/>
      <c r="AQ13" s="376"/>
      <c r="AR13" s="376"/>
      <c r="AS13" s="376"/>
      <c r="AT13" s="377"/>
      <c r="AU13" s="477" t="s">
        <v>114</v>
      </c>
      <c r="AV13" s="478"/>
      <c r="AW13" s="478"/>
      <c r="AX13" s="478"/>
      <c r="AY13" s="433" t="s">
        <v>133</v>
      </c>
      <c r="AZ13" s="434"/>
      <c r="BA13" s="434"/>
      <c r="BB13" s="434"/>
      <c r="BC13" s="434"/>
      <c r="BD13" s="434"/>
      <c r="BE13" s="434"/>
      <c r="BF13" s="434"/>
      <c r="BG13" s="434"/>
      <c r="BH13" s="434"/>
      <c r="BI13" s="434"/>
      <c r="BJ13" s="434"/>
      <c r="BK13" s="434"/>
      <c r="BL13" s="434"/>
      <c r="BM13" s="435"/>
      <c r="BN13" s="419">
        <v>672147</v>
      </c>
      <c r="BO13" s="420"/>
      <c r="BP13" s="420"/>
      <c r="BQ13" s="420"/>
      <c r="BR13" s="420"/>
      <c r="BS13" s="420"/>
      <c r="BT13" s="420"/>
      <c r="BU13" s="421"/>
      <c r="BV13" s="419">
        <v>536066</v>
      </c>
      <c r="BW13" s="420"/>
      <c r="BX13" s="420"/>
      <c r="BY13" s="420"/>
      <c r="BZ13" s="420"/>
      <c r="CA13" s="420"/>
      <c r="CB13" s="420"/>
      <c r="CC13" s="421"/>
      <c r="CD13" s="459" t="s">
        <v>134</v>
      </c>
      <c r="CE13" s="379"/>
      <c r="CF13" s="379"/>
      <c r="CG13" s="379"/>
      <c r="CH13" s="379"/>
      <c r="CI13" s="379"/>
      <c r="CJ13" s="379"/>
      <c r="CK13" s="379"/>
      <c r="CL13" s="379"/>
      <c r="CM13" s="379"/>
      <c r="CN13" s="379"/>
      <c r="CO13" s="379"/>
      <c r="CP13" s="379"/>
      <c r="CQ13" s="379"/>
      <c r="CR13" s="379"/>
      <c r="CS13" s="460"/>
      <c r="CT13" s="416">
        <v>5.6</v>
      </c>
      <c r="CU13" s="417"/>
      <c r="CV13" s="417"/>
      <c r="CW13" s="417"/>
      <c r="CX13" s="417"/>
      <c r="CY13" s="417"/>
      <c r="CZ13" s="417"/>
      <c r="DA13" s="418"/>
      <c r="DB13" s="416">
        <v>6.2</v>
      </c>
      <c r="DC13" s="417"/>
      <c r="DD13" s="417"/>
      <c r="DE13" s="417"/>
      <c r="DF13" s="417"/>
      <c r="DG13" s="417"/>
      <c r="DH13" s="417"/>
      <c r="DI13" s="418"/>
    </row>
    <row r="14" spans="1:119" ht="18.75" customHeight="1" thickBot="1">
      <c r="A14" s="169"/>
      <c r="B14" s="528"/>
      <c r="C14" s="529"/>
      <c r="D14" s="529"/>
      <c r="E14" s="529"/>
      <c r="F14" s="529"/>
      <c r="G14" s="529"/>
      <c r="H14" s="529"/>
      <c r="I14" s="529"/>
      <c r="J14" s="529"/>
      <c r="K14" s="530"/>
      <c r="L14" s="493" t="s">
        <v>135</v>
      </c>
      <c r="M14" s="546"/>
      <c r="N14" s="546"/>
      <c r="O14" s="546"/>
      <c r="P14" s="546"/>
      <c r="Q14" s="547"/>
      <c r="R14" s="506">
        <v>68585</v>
      </c>
      <c r="S14" s="507"/>
      <c r="T14" s="507"/>
      <c r="U14" s="507"/>
      <c r="V14" s="508"/>
      <c r="W14" s="510"/>
      <c r="X14" s="408"/>
      <c r="Y14" s="408"/>
      <c r="Z14" s="408"/>
      <c r="AA14" s="408"/>
      <c r="AB14" s="409"/>
      <c r="AC14" s="499">
        <v>18.100000000000001</v>
      </c>
      <c r="AD14" s="500"/>
      <c r="AE14" s="500"/>
      <c r="AF14" s="500"/>
      <c r="AG14" s="501"/>
      <c r="AH14" s="499">
        <v>18.8</v>
      </c>
      <c r="AI14" s="500"/>
      <c r="AJ14" s="500"/>
      <c r="AK14" s="500"/>
      <c r="AL14" s="502"/>
      <c r="AM14" s="476"/>
      <c r="AN14" s="376"/>
      <c r="AO14" s="376"/>
      <c r="AP14" s="376"/>
      <c r="AQ14" s="376"/>
      <c r="AR14" s="376"/>
      <c r="AS14" s="376"/>
      <c r="AT14" s="377"/>
      <c r="AU14" s="477"/>
      <c r="AV14" s="478"/>
      <c r="AW14" s="478"/>
      <c r="AX14" s="478"/>
      <c r="AY14" s="433"/>
      <c r="AZ14" s="434"/>
      <c r="BA14" s="434"/>
      <c r="BB14" s="434"/>
      <c r="BC14" s="434"/>
      <c r="BD14" s="434"/>
      <c r="BE14" s="434"/>
      <c r="BF14" s="434"/>
      <c r="BG14" s="434"/>
      <c r="BH14" s="434"/>
      <c r="BI14" s="434"/>
      <c r="BJ14" s="434"/>
      <c r="BK14" s="434"/>
      <c r="BL14" s="434"/>
      <c r="BM14" s="435"/>
      <c r="BN14" s="419"/>
      <c r="BO14" s="420"/>
      <c r="BP14" s="420"/>
      <c r="BQ14" s="420"/>
      <c r="BR14" s="420"/>
      <c r="BS14" s="420"/>
      <c r="BT14" s="420"/>
      <c r="BU14" s="421"/>
      <c r="BV14" s="419"/>
      <c r="BW14" s="420"/>
      <c r="BX14" s="420"/>
      <c r="BY14" s="420"/>
      <c r="BZ14" s="420"/>
      <c r="CA14" s="420"/>
      <c r="CB14" s="420"/>
      <c r="CC14" s="421"/>
      <c r="CD14" s="456" t="s">
        <v>136</v>
      </c>
      <c r="CE14" s="457"/>
      <c r="CF14" s="457"/>
      <c r="CG14" s="457"/>
      <c r="CH14" s="457"/>
      <c r="CI14" s="457"/>
      <c r="CJ14" s="457"/>
      <c r="CK14" s="457"/>
      <c r="CL14" s="457"/>
      <c r="CM14" s="457"/>
      <c r="CN14" s="457"/>
      <c r="CO14" s="457"/>
      <c r="CP14" s="457"/>
      <c r="CQ14" s="457"/>
      <c r="CR14" s="457"/>
      <c r="CS14" s="458"/>
      <c r="CT14" s="516" t="s">
        <v>122</v>
      </c>
      <c r="CU14" s="517"/>
      <c r="CV14" s="517"/>
      <c r="CW14" s="517"/>
      <c r="CX14" s="517"/>
      <c r="CY14" s="517"/>
      <c r="CZ14" s="517"/>
      <c r="DA14" s="518"/>
      <c r="DB14" s="516" t="s">
        <v>122</v>
      </c>
      <c r="DC14" s="517"/>
      <c r="DD14" s="517"/>
      <c r="DE14" s="517"/>
      <c r="DF14" s="517"/>
      <c r="DG14" s="517"/>
      <c r="DH14" s="517"/>
      <c r="DI14" s="518"/>
    </row>
    <row r="15" spans="1:119" ht="18.75" customHeight="1">
      <c r="A15" s="169"/>
      <c r="B15" s="528"/>
      <c r="C15" s="529"/>
      <c r="D15" s="529"/>
      <c r="E15" s="529"/>
      <c r="F15" s="529"/>
      <c r="G15" s="529"/>
      <c r="H15" s="529"/>
      <c r="I15" s="529"/>
      <c r="J15" s="529"/>
      <c r="K15" s="530"/>
      <c r="L15" s="178"/>
      <c r="M15" s="503" t="s">
        <v>130</v>
      </c>
      <c r="N15" s="504"/>
      <c r="O15" s="504"/>
      <c r="P15" s="504"/>
      <c r="Q15" s="505"/>
      <c r="R15" s="506">
        <v>67978</v>
      </c>
      <c r="S15" s="507"/>
      <c r="T15" s="507"/>
      <c r="U15" s="507"/>
      <c r="V15" s="508"/>
      <c r="W15" s="509" t="s">
        <v>137</v>
      </c>
      <c r="X15" s="405"/>
      <c r="Y15" s="405"/>
      <c r="Z15" s="405"/>
      <c r="AA15" s="405"/>
      <c r="AB15" s="406"/>
      <c r="AC15" s="372">
        <v>4878</v>
      </c>
      <c r="AD15" s="373"/>
      <c r="AE15" s="373"/>
      <c r="AF15" s="373"/>
      <c r="AG15" s="374"/>
      <c r="AH15" s="372">
        <v>5142</v>
      </c>
      <c r="AI15" s="373"/>
      <c r="AJ15" s="373"/>
      <c r="AK15" s="373"/>
      <c r="AL15" s="432"/>
      <c r="AM15" s="476"/>
      <c r="AN15" s="376"/>
      <c r="AO15" s="376"/>
      <c r="AP15" s="376"/>
      <c r="AQ15" s="376"/>
      <c r="AR15" s="376"/>
      <c r="AS15" s="376"/>
      <c r="AT15" s="377"/>
      <c r="AU15" s="477"/>
      <c r="AV15" s="478"/>
      <c r="AW15" s="478"/>
      <c r="AX15" s="478"/>
      <c r="AY15" s="445" t="s">
        <v>138</v>
      </c>
      <c r="AZ15" s="446"/>
      <c r="BA15" s="446"/>
      <c r="BB15" s="446"/>
      <c r="BC15" s="446"/>
      <c r="BD15" s="446"/>
      <c r="BE15" s="446"/>
      <c r="BF15" s="446"/>
      <c r="BG15" s="446"/>
      <c r="BH15" s="446"/>
      <c r="BI15" s="446"/>
      <c r="BJ15" s="446"/>
      <c r="BK15" s="446"/>
      <c r="BL15" s="446"/>
      <c r="BM15" s="447"/>
      <c r="BN15" s="448">
        <v>8187203</v>
      </c>
      <c r="BO15" s="449"/>
      <c r="BP15" s="449"/>
      <c r="BQ15" s="449"/>
      <c r="BR15" s="449"/>
      <c r="BS15" s="449"/>
      <c r="BT15" s="449"/>
      <c r="BU15" s="450"/>
      <c r="BV15" s="448">
        <v>7947336</v>
      </c>
      <c r="BW15" s="449"/>
      <c r="BX15" s="449"/>
      <c r="BY15" s="449"/>
      <c r="BZ15" s="449"/>
      <c r="CA15" s="449"/>
      <c r="CB15" s="449"/>
      <c r="CC15" s="450"/>
      <c r="CD15" s="519" t="s">
        <v>139</v>
      </c>
      <c r="CE15" s="520"/>
      <c r="CF15" s="520"/>
      <c r="CG15" s="520"/>
      <c r="CH15" s="520"/>
      <c r="CI15" s="520"/>
      <c r="CJ15" s="520"/>
      <c r="CK15" s="520"/>
      <c r="CL15" s="520"/>
      <c r="CM15" s="520"/>
      <c r="CN15" s="520"/>
      <c r="CO15" s="520"/>
      <c r="CP15" s="520"/>
      <c r="CQ15" s="520"/>
      <c r="CR15" s="520"/>
      <c r="CS15" s="521"/>
      <c r="CT15" s="179"/>
      <c r="CU15" s="180"/>
      <c r="CV15" s="180"/>
      <c r="CW15" s="180"/>
      <c r="CX15" s="180"/>
      <c r="CY15" s="180"/>
      <c r="CZ15" s="180"/>
      <c r="DA15" s="181"/>
      <c r="DB15" s="179"/>
      <c r="DC15" s="180"/>
      <c r="DD15" s="180"/>
      <c r="DE15" s="180"/>
      <c r="DF15" s="180"/>
      <c r="DG15" s="180"/>
      <c r="DH15" s="180"/>
      <c r="DI15" s="181"/>
    </row>
    <row r="16" spans="1:119" ht="18.75" customHeight="1">
      <c r="A16" s="169"/>
      <c r="B16" s="528"/>
      <c r="C16" s="529"/>
      <c r="D16" s="529"/>
      <c r="E16" s="529"/>
      <c r="F16" s="529"/>
      <c r="G16" s="529"/>
      <c r="H16" s="529"/>
      <c r="I16" s="529"/>
      <c r="J16" s="529"/>
      <c r="K16" s="530"/>
      <c r="L16" s="493" t="s">
        <v>140</v>
      </c>
      <c r="M16" s="494"/>
      <c r="N16" s="494"/>
      <c r="O16" s="494"/>
      <c r="P16" s="494"/>
      <c r="Q16" s="495"/>
      <c r="R16" s="496" t="s">
        <v>141</v>
      </c>
      <c r="S16" s="497"/>
      <c r="T16" s="497"/>
      <c r="U16" s="497"/>
      <c r="V16" s="498"/>
      <c r="W16" s="510"/>
      <c r="X16" s="408"/>
      <c r="Y16" s="408"/>
      <c r="Z16" s="408"/>
      <c r="AA16" s="408"/>
      <c r="AB16" s="409"/>
      <c r="AC16" s="499">
        <v>14.8</v>
      </c>
      <c r="AD16" s="500"/>
      <c r="AE16" s="500"/>
      <c r="AF16" s="500"/>
      <c r="AG16" s="501"/>
      <c r="AH16" s="499">
        <v>14.6</v>
      </c>
      <c r="AI16" s="500"/>
      <c r="AJ16" s="500"/>
      <c r="AK16" s="500"/>
      <c r="AL16" s="502"/>
      <c r="AM16" s="476"/>
      <c r="AN16" s="376"/>
      <c r="AO16" s="376"/>
      <c r="AP16" s="376"/>
      <c r="AQ16" s="376"/>
      <c r="AR16" s="376"/>
      <c r="AS16" s="376"/>
      <c r="AT16" s="377"/>
      <c r="AU16" s="477"/>
      <c r="AV16" s="478"/>
      <c r="AW16" s="478"/>
      <c r="AX16" s="478"/>
      <c r="AY16" s="433" t="s">
        <v>142</v>
      </c>
      <c r="AZ16" s="434"/>
      <c r="BA16" s="434"/>
      <c r="BB16" s="434"/>
      <c r="BC16" s="434"/>
      <c r="BD16" s="434"/>
      <c r="BE16" s="434"/>
      <c r="BF16" s="434"/>
      <c r="BG16" s="434"/>
      <c r="BH16" s="434"/>
      <c r="BI16" s="434"/>
      <c r="BJ16" s="434"/>
      <c r="BK16" s="434"/>
      <c r="BL16" s="434"/>
      <c r="BM16" s="435"/>
      <c r="BN16" s="419">
        <v>23568108</v>
      </c>
      <c r="BO16" s="420"/>
      <c r="BP16" s="420"/>
      <c r="BQ16" s="420"/>
      <c r="BR16" s="420"/>
      <c r="BS16" s="420"/>
      <c r="BT16" s="420"/>
      <c r="BU16" s="421"/>
      <c r="BV16" s="419">
        <v>23973102</v>
      </c>
      <c r="BW16" s="420"/>
      <c r="BX16" s="420"/>
      <c r="BY16" s="420"/>
      <c r="BZ16" s="420"/>
      <c r="CA16" s="420"/>
      <c r="CB16" s="420"/>
      <c r="CC16" s="421"/>
      <c r="CD16" s="182"/>
      <c r="CE16" s="451"/>
      <c r="CF16" s="451"/>
      <c r="CG16" s="451"/>
      <c r="CH16" s="451"/>
      <c r="CI16" s="451"/>
      <c r="CJ16" s="451"/>
      <c r="CK16" s="451"/>
      <c r="CL16" s="451"/>
      <c r="CM16" s="451"/>
      <c r="CN16" s="451"/>
      <c r="CO16" s="451"/>
      <c r="CP16" s="451"/>
      <c r="CQ16" s="451"/>
      <c r="CR16" s="451"/>
      <c r="CS16" s="452"/>
      <c r="CT16" s="416"/>
      <c r="CU16" s="417"/>
      <c r="CV16" s="417"/>
      <c r="CW16" s="417"/>
      <c r="CX16" s="417"/>
      <c r="CY16" s="417"/>
      <c r="CZ16" s="417"/>
      <c r="DA16" s="418"/>
      <c r="DB16" s="416"/>
      <c r="DC16" s="417"/>
      <c r="DD16" s="417"/>
      <c r="DE16" s="417"/>
      <c r="DF16" s="417"/>
      <c r="DG16" s="417"/>
      <c r="DH16" s="417"/>
      <c r="DI16" s="418"/>
    </row>
    <row r="17" spans="1:113" ht="18.75" customHeight="1" thickBot="1">
      <c r="A17" s="169"/>
      <c r="B17" s="531"/>
      <c r="C17" s="532"/>
      <c r="D17" s="532"/>
      <c r="E17" s="532"/>
      <c r="F17" s="532"/>
      <c r="G17" s="532"/>
      <c r="H17" s="532"/>
      <c r="I17" s="532"/>
      <c r="J17" s="532"/>
      <c r="K17" s="533"/>
      <c r="L17" s="183"/>
      <c r="M17" s="512" t="s">
        <v>143</v>
      </c>
      <c r="N17" s="513"/>
      <c r="O17" s="513"/>
      <c r="P17" s="513"/>
      <c r="Q17" s="514"/>
      <c r="R17" s="496" t="s">
        <v>144</v>
      </c>
      <c r="S17" s="497"/>
      <c r="T17" s="497"/>
      <c r="U17" s="497"/>
      <c r="V17" s="498"/>
      <c r="W17" s="509" t="s">
        <v>145</v>
      </c>
      <c r="X17" s="405"/>
      <c r="Y17" s="405"/>
      <c r="Z17" s="405"/>
      <c r="AA17" s="405"/>
      <c r="AB17" s="406"/>
      <c r="AC17" s="372">
        <v>22105</v>
      </c>
      <c r="AD17" s="373"/>
      <c r="AE17" s="373"/>
      <c r="AF17" s="373"/>
      <c r="AG17" s="374"/>
      <c r="AH17" s="372">
        <v>23387</v>
      </c>
      <c r="AI17" s="373"/>
      <c r="AJ17" s="373"/>
      <c r="AK17" s="373"/>
      <c r="AL17" s="432"/>
      <c r="AM17" s="476"/>
      <c r="AN17" s="376"/>
      <c r="AO17" s="376"/>
      <c r="AP17" s="376"/>
      <c r="AQ17" s="376"/>
      <c r="AR17" s="376"/>
      <c r="AS17" s="376"/>
      <c r="AT17" s="377"/>
      <c r="AU17" s="477"/>
      <c r="AV17" s="478"/>
      <c r="AW17" s="478"/>
      <c r="AX17" s="478"/>
      <c r="AY17" s="433" t="s">
        <v>146</v>
      </c>
      <c r="AZ17" s="434"/>
      <c r="BA17" s="434"/>
      <c r="BB17" s="434"/>
      <c r="BC17" s="434"/>
      <c r="BD17" s="434"/>
      <c r="BE17" s="434"/>
      <c r="BF17" s="434"/>
      <c r="BG17" s="434"/>
      <c r="BH17" s="434"/>
      <c r="BI17" s="434"/>
      <c r="BJ17" s="434"/>
      <c r="BK17" s="434"/>
      <c r="BL17" s="434"/>
      <c r="BM17" s="435"/>
      <c r="BN17" s="419">
        <v>10306525</v>
      </c>
      <c r="BO17" s="420"/>
      <c r="BP17" s="420"/>
      <c r="BQ17" s="420"/>
      <c r="BR17" s="420"/>
      <c r="BS17" s="420"/>
      <c r="BT17" s="420"/>
      <c r="BU17" s="421"/>
      <c r="BV17" s="419">
        <v>9990731</v>
      </c>
      <c r="BW17" s="420"/>
      <c r="BX17" s="420"/>
      <c r="BY17" s="420"/>
      <c r="BZ17" s="420"/>
      <c r="CA17" s="420"/>
      <c r="CB17" s="420"/>
      <c r="CC17" s="421"/>
      <c r="CD17" s="182"/>
      <c r="CE17" s="451"/>
      <c r="CF17" s="451"/>
      <c r="CG17" s="451"/>
      <c r="CH17" s="451"/>
      <c r="CI17" s="451"/>
      <c r="CJ17" s="451"/>
      <c r="CK17" s="451"/>
      <c r="CL17" s="451"/>
      <c r="CM17" s="451"/>
      <c r="CN17" s="451"/>
      <c r="CO17" s="451"/>
      <c r="CP17" s="451"/>
      <c r="CQ17" s="451"/>
      <c r="CR17" s="451"/>
      <c r="CS17" s="452"/>
      <c r="CT17" s="416"/>
      <c r="CU17" s="417"/>
      <c r="CV17" s="417"/>
      <c r="CW17" s="417"/>
      <c r="CX17" s="417"/>
      <c r="CY17" s="417"/>
      <c r="CZ17" s="417"/>
      <c r="DA17" s="418"/>
      <c r="DB17" s="416"/>
      <c r="DC17" s="417"/>
      <c r="DD17" s="417"/>
      <c r="DE17" s="417"/>
      <c r="DF17" s="417"/>
      <c r="DG17" s="417"/>
      <c r="DH17" s="417"/>
      <c r="DI17" s="418"/>
    </row>
    <row r="18" spans="1:113" ht="18.75" customHeight="1" thickBot="1">
      <c r="A18" s="169"/>
      <c r="B18" s="469" t="s">
        <v>147</v>
      </c>
      <c r="C18" s="470"/>
      <c r="D18" s="470"/>
      <c r="E18" s="471"/>
      <c r="F18" s="471"/>
      <c r="G18" s="471"/>
      <c r="H18" s="471"/>
      <c r="I18" s="471"/>
      <c r="J18" s="471"/>
      <c r="K18" s="471"/>
      <c r="L18" s="472">
        <v>468.16</v>
      </c>
      <c r="M18" s="472"/>
      <c r="N18" s="472"/>
      <c r="O18" s="472"/>
      <c r="P18" s="472"/>
      <c r="Q18" s="472"/>
      <c r="R18" s="473"/>
      <c r="S18" s="473"/>
      <c r="T18" s="473"/>
      <c r="U18" s="473"/>
      <c r="V18" s="474"/>
      <c r="W18" s="490"/>
      <c r="X18" s="491"/>
      <c r="Y18" s="491"/>
      <c r="Z18" s="491"/>
      <c r="AA18" s="491"/>
      <c r="AB18" s="515"/>
      <c r="AC18" s="389">
        <v>67.099999999999994</v>
      </c>
      <c r="AD18" s="390"/>
      <c r="AE18" s="390"/>
      <c r="AF18" s="390"/>
      <c r="AG18" s="475"/>
      <c r="AH18" s="389">
        <v>66.599999999999994</v>
      </c>
      <c r="AI18" s="390"/>
      <c r="AJ18" s="390"/>
      <c r="AK18" s="390"/>
      <c r="AL18" s="391"/>
      <c r="AM18" s="476"/>
      <c r="AN18" s="376"/>
      <c r="AO18" s="376"/>
      <c r="AP18" s="376"/>
      <c r="AQ18" s="376"/>
      <c r="AR18" s="376"/>
      <c r="AS18" s="376"/>
      <c r="AT18" s="377"/>
      <c r="AU18" s="477"/>
      <c r="AV18" s="478"/>
      <c r="AW18" s="478"/>
      <c r="AX18" s="478"/>
      <c r="AY18" s="433" t="s">
        <v>148</v>
      </c>
      <c r="AZ18" s="434"/>
      <c r="BA18" s="434"/>
      <c r="BB18" s="434"/>
      <c r="BC18" s="434"/>
      <c r="BD18" s="434"/>
      <c r="BE18" s="434"/>
      <c r="BF18" s="434"/>
      <c r="BG18" s="434"/>
      <c r="BH18" s="434"/>
      <c r="BI18" s="434"/>
      <c r="BJ18" s="434"/>
      <c r="BK18" s="434"/>
      <c r="BL18" s="434"/>
      <c r="BM18" s="435"/>
      <c r="BN18" s="419">
        <v>24078345</v>
      </c>
      <c r="BO18" s="420"/>
      <c r="BP18" s="420"/>
      <c r="BQ18" s="420"/>
      <c r="BR18" s="420"/>
      <c r="BS18" s="420"/>
      <c r="BT18" s="420"/>
      <c r="BU18" s="421"/>
      <c r="BV18" s="419">
        <v>24107532</v>
      </c>
      <c r="BW18" s="420"/>
      <c r="BX18" s="420"/>
      <c r="BY18" s="420"/>
      <c r="BZ18" s="420"/>
      <c r="CA18" s="420"/>
      <c r="CB18" s="420"/>
      <c r="CC18" s="421"/>
      <c r="CD18" s="182"/>
      <c r="CE18" s="451"/>
      <c r="CF18" s="451"/>
      <c r="CG18" s="451"/>
      <c r="CH18" s="451"/>
      <c r="CI18" s="451"/>
      <c r="CJ18" s="451"/>
      <c r="CK18" s="451"/>
      <c r="CL18" s="451"/>
      <c r="CM18" s="451"/>
      <c r="CN18" s="451"/>
      <c r="CO18" s="451"/>
      <c r="CP18" s="451"/>
      <c r="CQ18" s="451"/>
      <c r="CR18" s="451"/>
      <c r="CS18" s="452"/>
      <c r="CT18" s="416"/>
      <c r="CU18" s="417"/>
      <c r="CV18" s="417"/>
      <c r="CW18" s="417"/>
      <c r="CX18" s="417"/>
      <c r="CY18" s="417"/>
      <c r="CZ18" s="417"/>
      <c r="DA18" s="418"/>
      <c r="DB18" s="416"/>
      <c r="DC18" s="417"/>
      <c r="DD18" s="417"/>
      <c r="DE18" s="417"/>
      <c r="DF18" s="417"/>
      <c r="DG18" s="417"/>
      <c r="DH18" s="417"/>
      <c r="DI18" s="418"/>
    </row>
    <row r="19" spans="1:113" ht="18.75" customHeight="1" thickBot="1">
      <c r="A19" s="169"/>
      <c r="B19" s="469" t="s">
        <v>149</v>
      </c>
      <c r="C19" s="470"/>
      <c r="D19" s="470"/>
      <c r="E19" s="471"/>
      <c r="F19" s="471"/>
      <c r="G19" s="471"/>
      <c r="H19" s="471"/>
      <c r="I19" s="471"/>
      <c r="J19" s="471"/>
      <c r="K19" s="471"/>
      <c r="L19" s="479">
        <v>151</v>
      </c>
      <c r="M19" s="479"/>
      <c r="N19" s="479"/>
      <c r="O19" s="479"/>
      <c r="P19" s="479"/>
      <c r="Q19" s="479"/>
      <c r="R19" s="480"/>
      <c r="S19" s="480"/>
      <c r="T19" s="480"/>
      <c r="U19" s="480"/>
      <c r="V19" s="481"/>
      <c r="W19" s="488"/>
      <c r="X19" s="489"/>
      <c r="Y19" s="489"/>
      <c r="Z19" s="489"/>
      <c r="AA19" s="489"/>
      <c r="AB19" s="489"/>
      <c r="AC19" s="492"/>
      <c r="AD19" s="492"/>
      <c r="AE19" s="492"/>
      <c r="AF19" s="492"/>
      <c r="AG19" s="492"/>
      <c r="AH19" s="492"/>
      <c r="AI19" s="492"/>
      <c r="AJ19" s="492"/>
      <c r="AK19" s="492"/>
      <c r="AL19" s="511"/>
      <c r="AM19" s="476"/>
      <c r="AN19" s="376"/>
      <c r="AO19" s="376"/>
      <c r="AP19" s="376"/>
      <c r="AQ19" s="376"/>
      <c r="AR19" s="376"/>
      <c r="AS19" s="376"/>
      <c r="AT19" s="377"/>
      <c r="AU19" s="477"/>
      <c r="AV19" s="478"/>
      <c r="AW19" s="478"/>
      <c r="AX19" s="478"/>
      <c r="AY19" s="433" t="s">
        <v>150</v>
      </c>
      <c r="AZ19" s="434"/>
      <c r="BA19" s="434"/>
      <c r="BB19" s="434"/>
      <c r="BC19" s="434"/>
      <c r="BD19" s="434"/>
      <c r="BE19" s="434"/>
      <c r="BF19" s="434"/>
      <c r="BG19" s="434"/>
      <c r="BH19" s="434"/>
      <c r="BI19" s="434"/>
      <c r="BJ19" s="434"/>
      <c r="BK19" s="434"/>
      <c r="BL19" s="434"/>
      <c r="BM19" s="435"/>
      <c r="BN19" s="419">
        <v>33200990</v>
      </c>
      <c r="BO19" s="420"/>
      <c r="BP19" s="420"/>
      <c r="BQ19" s="420"/>
      <c r="BR19" s="420"/>
      <c r="BS19" s="420"/>
      <c r="BT19" s="420"/>
      <c r="BU19" s="421"/>
      <c r="BV19" s="419">
        <v>33776036</v>
      </c>
      <c r="BW19" s="420"/>
      <c r="BX19" s="420"/>
      <c r="BY19" s="420"/>
      <c r="BZ19" s="420"/>
      <c r="CA19" s="420"/>
      <c r="CB19" s="420"/>
      <c r="CC19" s="421"/>
      <c r="CD19" s="182"/>
      <c r="CE19" s="451"/>
      <c r="CF19" s="451"/>
      <c r="CG19" s="451"/>
      <c r="CH19" s="451"/>
      <c r="CI19" s="451"/>
      <c r="CJ19" s="451"/>
      <c r="CK19" s="451"/>
      <c r="CL19" s="451"/>
      <c r="CM19" s="451"/>
      <c r="CN19" s="451"/>
      <c r="CO19" s="451"/>
      <c r="CP19" s="451"/>
      <c r="CQ19" s="451"/>
      <c r="CR19" s="451"/>
      <c r="CS19" s="452"/>
      <c r="CT19" s="416"/>
      <c r="CU19" s="417"/>
      <c r="CV19" s="417"/>
      <c r="CW19" s="417"/>
      <c r="CX19" s="417"/>
      <c r="CY19" s="417"/>
      <c r="CZ19" s="417"/>
      <c r="DA19" s="418"/>
      <c r="DB19" s="416"/>
      <c r="DC19" s="417"/>
      <c r="DD19" s="417"/>
      <c r="DE19" s="417"/>
      <c r="DF19" s="417"/>
      <c r="DG19" s="417"/>
      <c r="DH19" s="417"/>
      <c r="DI19" s="418"/>
    </row>
    <row r="20" spans="1:113" ht="18.75" customHeight="1" thickBot="1">
      <c r="A20" s="169"/>
      <c r="B20" s="469" t="s">
        <v>151</v>
      </c>
      <c r="C20" s="470"/>
      <c r="D20" s="470"/>
      <c r="E20" s="471"/>
      <c r="F20" s="471"/>
      <c r="G20" s="471"/>
      <c r="H20" s="471"/>
      <c r="I20" s="471"/>
      <c r="J20" s="471"/>
      <c r="K20" s="471"/>
      <c r="L20" s="479">
        <v>31452</v>
      </c>
      <c r="M20" s="479"/>
      <c r="N20" s="479"/>
      <c r="O20" s="479"/>
      <c r="P20" s="479"/>
      <c r="Q20" s="479"/>
      <c r="R20" s="480"/>
      <c r="S20" s="480"/>
      <c r="T20" s="480"/>
      <c r="U20" s="480"/>
      <c r="V20" s="481"/>
      <c r="W20" s="490"/>
      <c r="X20" s="491"/>
      <c r="Y20" s="491"/>
      <c r="Z20" s="491"/>
      <c r="AA20" s="491"/>
      <c r="AB20" s="491"/>
      <c r="AC20" s="482"/>
      <c r="AD20" s="482"/>
      <c r="AE20" s="482"/>
      <c r="AF20" s="482"/>
      <c r="AG20" s="482"/>
      <c r="AH20" s="482"/>
      <c r="AI20" s="482"/>
      <c r="AJ20" s="482"/>
      <c r="AK20" s="482"/>
      <c r="AL20" s="483"/>
      <c r="AM20" s="484"/>
      <c r="AN20" s="381"/>
      <c r="AO20" s="381"/>
      <c r="AP20" s="381"/>
      <c r="AQ20" s="381"/>
      <c r="AR20" s="381"/>
      <c r="AS20" s="381"/>
      <c r="AT20" s="382"/>
      <c r="AU20" s="485"/>
      <c r="AV20" s="486"/>
      <c r="AW20" s="486"/>
      <c r="AX20" s="487"/>
      <c r="AY20" s="433"/>
      <c r="AZ20" s="434"/>
      <c r="BA20" s="434"/>
      <c r="BB20" s="434"/>
      <c r="BC20" s="434"/>
      <c r="BD20" s="434"/>
      <c r="BE20" s="434"/>
      <c r="BF20" s="434"/>
      <c r="BG20" s="434"/>
      <c r="BH20" s="434"/>
      <c r="BI20" s="434"/>
      <c r="BJ20" s="434"/>
      <c r="BK20" s="434"/>
      <c r="BL20" s="434"/>
      <c r="BM20" s="435"/>
      <c r="BN20" s="419"/>
      <c r="BO20" s="420"/>
      <c r="BP20" s="420"/>
      <c r="BQ20" s="420"/>
      <c r="BR20" s="420"/>
      <c r="BS20" s="420"/>
      <c r="BT20" s="420"/>
      <c r="BU20" s="421"/>
      <c r="BV20" s="419"/>
      <c r="BW20" s="420"/>
      <c r="BX20" s="420"/>
      <c r="BY20" s="420"/>
      <c r="BZ20" s="420"/>
      <c r="CA20" s="420"/>
      <c r="CB20" s="420"/>
      <c r="CC20" s="421"/>
      <c r="CD20" s="182"/>
      <c r="CE20" s="451"/>
      <c r="CF20" s="451"/>
      <c r="CG20" s="451"/>
      <c r="CH20" s="451"/>
      <c r="CI20" s="451"/>
      <c r="CJ20" s="451"/>
      <c r="CK20" s="451"/>
      <c r="CL20" s="451"/>
      <c r="CM20" s="451"/>
      <c r="CN20" s="451"/>
      <c r="CO20" s="451"/>
      <c r="CP20" s="451"/>
      <c r="CQ20" s="451"/>
      <c r="CR20" s="451"/>
      <c r="CS20" s="452"/>
      <c r="CT20" s="416"/>
      <c r="CU20" s="417"/>
      <c r="CV20" s="417"/>
      <c r="CW20" s="417"/>
      <c r="CX20" s="417"/>
      <c r="CY20" s="417"/>
      <c r="CZ20" s="417"/>
      <c r="DA20" s="418"/>
      <c r="DB20" s="416"/>
      <c r="DC20" s="417"/>
      <c r="DD20" s="417"/>
      <c r="DE20" s="417"/>
      <c r="DF20" s="417"/>
      <c r="DG20" s="417"/>
      <c r="DH20" s="417"/>
      <c r="DI20" s="418"/>
    </row>
    <row r="21" spans="1:113" ht="18.75" customHeight="1" thickBot="1">
      <c r="A21" s="169"/>
      <c r="B21" s="466" t="s">
        <v>152</v>
      </c>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8"/>
      <c r="AY21" s="392"/>
      <c r="AZ21" s="393"/>
      <c r="BA21" s="393"/>
      <c r="BB21" s="393"/>
      <c r="BC21" s="393"/>
      <c r="BD21" s="393"/>
      <c r="BE21" s="393"/>
      <c r="BF21" s="393"/>
      <c r="BG21" s="393"/>
      <c r="BH21" s="393"/>
      <c r="BI21" s="393"/>
      <c r="BJ21" s="393"/>
      <c r="BK21" s="393"/>
      <c r="BL21" s="393"/>
      <c r="BM21" s="394"/>
      <c r="BN21" s="453"/>
      <c r="BO21" s="454"/>
      <c r="BP21" s="454"/>
      <c r="BQ21" s="454"/>
      <c r="BR21" s="454"/>
      <c r="BS21" s="454"/>
      <c r="BT21" s="454"/>
      <c r="BU21" s="455"/>
      <c r="BV21" s="453"/>
      <c r="BW21" s="454"/>
      <c r="BX21" s="454"/>
      <c r="BY21" s="454"/>
      <c r="BZ21" s="454"/>
      <c r="CA21" s="454"/>
      <c r="CB21" s="454"/>
      <c r="CC21" s="455"/>
      <c r="CD21" s="182"/>
      <c r="CE21" s="451"/>
      <c r="CF21" s="451"/>
      <c r="CG21" s="451"/>
      <c r="CH21" s="451"/>
      <c r="CI21" s="451"/>
      <c r="CJ21" s="451"/>
      <c r="CK21" s="451"/>
      <c r="CL21" s="451"/>
      <c r="CM21" s="451"/>
      <c r="CN21" s="451"/>
      <c r="CO21" s="451"/>
      <c r="CP21" s="451"/>
      <c r="CQ21" s="451"/>
      <c r="CR21" s="451"/>
      <c r="CS21" s="452"/>
      <c r="CT21" s="416"/>
      <c r="CU21" s="417"/>
      <c r="CV21" s="417"/>
      <c r="CW21" s="417"/>
      <c r="CX21" s="417"/>
      <c r="CY21" s="417"/>
      <c r="CZ21" s="417"/>
      <c r="DA21" s="418"/>
      <c r="DB21" s="416"/>
      <c r="DC21" s="417"/>
      <c r="DD21" s="417"/>
      <c r="DE21" s="417"/>
      <c r="DF21" s="417"/>
      <c r="DG21" s="417"/>
      <c r="DH21" s="417"/>
      <c r="DI21" s="418"/>
    </row>
    <row r="22" spans="1:113" ht="18.75" customHeight="1">
      <c r="A22" s="169"/>
      <c r="B22" s="395" t="s">
        <v>153</v>
      </c>
      <c r="C22" s="396"/>
      <c r="D22" s="397"/>
      <c r="E22" s="404" t="s">
        <v>1</v>
      </c>
      <c r="F22" s="405"/>
      <c r="G22" s="405"/>
      <c r="H22" s="405"/>
      <c r="I22" s="405"/>
      <c r="J22" s="405"/>
      <c r="K22" s="406"/>
      <c r="L22" s="404" t="s">
        <v>154</v>
      </c>
      <c r="M22" s="405"/>
      <c r="N22" s="405"/>
      <c r="O22" s="405"/>
      <c r="P22" s="406"/>
      <c r="Q22" s="410" t="s">
        <v>155</v>
      </c>
      <c r="R22" s="411"/>
      <c r="S22" s="411"/>
      <c r="T22" s="411"/>
      <c r="U22" s="411"/>
      <c r="V22" s="412"/>
      <c r="W22" s="461" t="s">
        <v>156</v>
      </c>
      <c r="X22" s="396"/>
      <c r="Y22" s="397"/>
      <c r="Z22" s="404" t="s">
        <v>1</v>
      </c>
      <c r="AA22" s="405"/>
      <c r="AB22" s="405"/>
      <c r="AC22" s="405"/>
      <c r="AD22" s="405"/>
      <c r="AE22" s="405"/>
      <c r="AF22" s="405"/>
      <c r="AG22" s="406"/>
      <c r="AH22" s="422" t="s">
        <v>157</v>
      </c>
      <c r="AI22" s="405"/>
      <c r="AJ22" s="405"/>
      <c r="AK22" s="405"/>
      <c r="AL22" s="406"/>
      <c r="AM22" s="422" t="s">
        <v>158</v>
      </c>
      <c r="AN22" s="423"/>
      <c r="AO22" s="423"/>
      <c r="AP22" s="423"/>
      <c r="AQ22" s="423"/>
      <c r="AR22" s="424"/>
      <c r="AS22" s="410" t="s">
        <v>155</v>
      </c>
      <c r="AT22" s="411"/>
      <c r="AU22" s="411"/>
      <c r="AV22" s="411"/>
      <c r="AW22" s="411"/>
      <c r="AX22" s="428"/>
      <c r="AY22" s="445" t="s">
        <v>159</v>
      </c>
      <c r="AZ22" s="446"/>
      <c r="BA22" s="446"/>
      <c r="BB22" s="446"/>
      <c r="BC22" s="446"/>
      <c r="BD22" s="446"/>
      <c r="BE22" s="446"/>
      <c r="BF22" s="446"/>
      <c r="BG22" s="446"/>
      <c r="BH22" s="446"/>
      <c r="BI22" s="446"/>
      <c r="BJ22" s="446"/>
      <c r="BK22" s="446"/>
      <c r="BL22" s="446"/>
      <c r="BM22" s="447"/>
      <c r="BN22" s="448">
        <v>30924718</v>
      </c>
      <c r="BO22" s="449"/>
      <c r="BP22" s="449"/>
      <c r="BQ22" s="449"/>
      <c r="BR22" s="449"/>
      <c r="BS22" s="449"/>
      <c r="BT22" s="449"/>
      <c r="BU22" s="450"/>
      <c r="BV22" s="448">
        <v>29710618</v>
      </c>
      <c r="BW22" s="449"/>
      <c r="BX22" s="449"/>
      <c r="BY22" s="449"/>
      <c r="BZ22" s="449"/>
      <c r="CA22" s="449"/>
      <c r="CB22" s="449"/>
      <c r="CC22" s="450"/>
      <c r="CD22" s="182"/>
      <c r="CE22" s="451"/>
      <c r="CF22" s="451"/>
      <c r="CG22" s="451"/>
      <c r="CH22" s="451"/>
      <c r="CI22" s="451"/>
      <c r="CJ22" s="451"/>
      <c r="CK22" s="451"/>
      <c r="CL22" s="451"/>
      <c r="CM22" s="451"/>
      <c r="CN22" s="451"/>
      <c r="CO22" s="451"/>
      <c r="CP22" s="451"/>
      <c r="CQ22" s="451"/>
      <c r="CR22" s="451"/>
      <c r="CS22" s="452"/>
      <c r="CT22" s="416"/>
      <c r="CU22" s="417"/>
      <c r="CV22" s="417"/>
      <c r="CW22" s="417"/>
      <c r="CX22" s="417"/>
      <c r="CY22" s="417"/>
      <c r="CZ22" s="417"/>
      <c r="DA22" s="418"/>
      <c r="DB22" s="416"/>
      <c r="DC22" s="417"/>
      <c r="DD22" s="417"/>
      <c r="DE22" s="417"/>
      <c r="DF22" s="417"/>
      <c r="DG22" s="417"/>
      <c r="DH22" s="417"/>
      <c r="DI22" s="418"/>
    </row>
    <row r="23" spans="1:113" ht="18.75" customHeight="1">
      <c r="A23" s="169"/>
      <c r="B23" s="398"/>
      <c r="C23" s="399"/>
      <c r="D23" s="400"/>
      <c r="E23" s="407"/>
      <c r="F23" s="408"/>
      <c r="G23" s="408"/>
      <c r="H23" s="408"/>
      <c r="I23" s="408"/>
      <c r="J23" s="408"/>
      <c r="K23" s="409"/>
      <c r="L23" s="407"/>
      <c r="M23" s="408"/>
      <c r="N23" s="408"/>
      <c r="O23" s="408"/>
      <c r="P23" s="409"/>
      <c r="Q23" s="413"/>
      <c r="R23" s="414"/>
      <c r="S23" s="414"/>
      <c r="T23" s="414"/>
      <c r="U23" s="414"/>
      <c r="V23" s="415"/>
      <c r="W23" s="462"/>
      <c r="X23" s="399"/>
      <c r="Y23" s="400"/>
      <c r="Z23" s="407"/>
      <c r="AA23" s="408"/>
      <c r="AB23" s="408"/>
      <c r="AC23" s="408"/>
      <c r="AD23" s="408"/>
      <c r="AE23" s="408"/>
      <c r="AF23" s="408"/>
      <c r="AG23" s="409"/>
      <c r="AH23" s="407"/>
      <c r="AI23" s="408"/>
      <c r="AJ23" s="408"/>
      <c r="AK23" s="408"/>
      <c r="AL23" s="409"/>
      <c r="AM23" s="425"/>
      <c r="AN23" s="426"/>
      <c r="AO23" s="426"/>
      <c r="AP23" s="426"/>
      <c r="AQ23" s="426"/>
      <c r="AR23" s="427"/>
      <c r="AS23" s="413"/>
      <c r="AT23" s="414"/>
      <c r="AU23" s="414"/>
      <c r="AV23" s="414"/>
      <c r="AW23" s="414"/>
      <c r="AX23" s="429"/>
      <c r="AY23" s="433" t="s">
        <v>160</v>
      </c>
      <c r="AZ23" s="434"/>
      <c r="BA23" s="434"/>
      <c r="BB23" s="434"/>
      <c r="BC23" s="434"/>
      <c r="BD23" s="434"/>
      <c r="BE23" s="434"/>
      <c r="BF23" s="434"/>
      <c r="BG23" s="434"/>
      <c r="BH23" s="434"/>
      <c r="BI23" s="434"/>
      <c r="BJ23" s="434"/>
      <c r="BK23" s="434"/>
      <c r="BL23" s="434"/>
      <c r="BM23" s="435"/>
      <c r="BN23" s="419">
        <v>18563571</v>
      </c>
      <c r="BO23" s="420"/>
      <c r="BP23" s="420"/>
      <c r="BQ23" s="420"/>
      <c r="BR23" s="420"/>
      <c r="BS23" s="420"/>
      <c r="BT23" s="420"/>
      <c r="BU23" s="421"/>
      <c r="BV23" s="419">
        <v>18969628</v>
      </c>
      <c r="BW23" s="420"/>
      <c r="BX23" s="420"/>
      <c r="BY23" s="420"/>
      <c r="BZ23" s="420"/>
      <c r="CA23" s="420"/>
      <c r="CB23" s="420"/>
      <c r="CC23" s="421"/>
      <c r="CD23" s="182"/>
      <c r="CE23" s="451"/>
      <c r="CF23" s="451"/>
      <c r="CG23" s="451"/>
      <c r="CH23" s="451"/>
      <c r="CI23" s="451"/>
      <c r="CJ23" s="451"/>
      <c r="CK23" s="451"/>
      <c r="CL23" s="451"/>
      <c r="CM23" s="451"/>
      <c r="CN23" s="451"/>
      <c r="CO23" s="451"/>
      <c r="CP23" s="451"/>
      <c r="CQ23" s="451"/>
      <c r="CR23" s="451"/>
      <c r="CS23" s="452"/>
      <c r="CT23" s="416"/>
      <c r="CU23" s="417"/>
      <c r="CV23" s="417"/>
      <c r="CW23" s="417"/>
      <c r="CX23" s="417"/>
      <c r="CY23" s="417"/>
      <c r="CZ23" s="417"/>
      <c r="DA23" s="418"/>
      <c r="DB23" s="416"/>
      <c r="DC23" s="417"/>
      <c r="DD23" s="417"/>
      <c r="DE23" s="417"/>
      <c r="DF23" s="417"/>
      <c r="DG23" s="417"/>
      <c r="DH23" s="417"/>
      <c r="DI23" s="418"/>
    </row>
    <row r="24" spans="1:113" ht="18.75" customHeight="1" thickBot="1">
      <c r="A24" s="169"/>
      <c r="B24" s="398"/>
      <c r="C24" s="399"/>
      <c r="D24" s="400"/>
      <c r="E24" s="375" t="s">
        <v>161</v>
      </c>
      <c r="F24" s="376"/>
      <c r="G24" s="376"/>
      <c r="H24" s="376"/>
      <c r="I24" s="376"/>
      <c r="J24" s="376"/>
      <c r="K24" s="377"/>
      <c r="L24" s="372">
        <v>1</v>
      </c>
      <c r="M24" s="373"/>
      <c r="N24" s="373"/>
      <c r="O24" s="373"/>
      <c r="P24" s="374"/>
      <c r="Q24" s="372">
        <v>8550</v>
      </c>
      <c r="R24" s="373"/>
      <c r="S24" s="373"/>
      <c r="T24" s="373"/>
      <c r="U24" s="373"/>
      <c r="V24" s="374"/>
      <c r="W24" s="462"/>
      <c r="X24" s="399"/>
      <c r="Y24" s="400"/>
      <c r="Z24" s="375" t="s">
        <v>162</v>
      </c>
      <c r="AA24" s="376"/>
      <c r="AB24" s="376"/>
      <c r="AC24" s="376"/>
      <c r="AD24" s="376"/>
      <c r="AE24" s="376"/>
      <c r="AF24" s="376"/>
      <c r="AG24" s="377"/>
      <c r="AH24" s="372">
        <v>527</v>
      </c>
      <c r="AI24" s="373"/>
      <c r="AJ24" s="373"/>
      <c r="AK24" s="373"/>
      <c r="AL24" s="374"/>
      <c r="AM24" s="372">
        <v>1637389</v>
      </c>
      <c r="AN24" s="373"/>
      <c r="AO24" s="373"/>
      <c r="AP24" s="373"/>
      <c r="AQ24" s="373"/>
      <c r="AR24" s="374"/>
      <c r="AS24" s="372">
        <v>3107</v>
      </c>
      <c r="AT24" s="373"/>
      <c r="AU24" s="373"/>
      <c r="AV24" s="373"/>
      <c r="AW24" s="373"/>
      <c r="AX24" s="432"/>
      <c r="AY24" s="392" t="s">
        <v>163</v>
      </c>
      <c r="AZ24" s="393"/>
      <c r="BA24" s="393"/>
      <c r="BB24" s="393"/>
      <c r="BC24" s="393"/>
      <c r="BD24" s="393"/>
      <c r="BE24" s="393"/>
      <c r="BF24" s="393"/>
      <c r="BG24" s="393"/>
      <c r="BH24" s="393"/>
      <c r="BI24" s="393"/>
      <c r="BJ24" s="393"/>
      <c r="BK24" s="393"/>
      <c r="BL24" s="393"/>
      <c r="BM24" s="394"/>
      <c r="BN24" s="419">
        <v>28656556</v>
      </c>
      <c r="BO24" s="420"/>
      <c r="BP24" s="420"/>
      <c r="BQ24" s="420"/>
      <c r="BR24" s="420"/>
      <c r="BS24" s="420"/>
      <c r="BT24" s="420"/>
      <c r="BU24" s="421"/>
      <c r="BV24" s="419">
        <v>27129308</v>
      </c>
      <c r="BW24" s="420"/>
      <c r="BX24" s="420"/>
      <c r="BY24" s="420"/>
      <c r="BZ24" s="420"/>
      <c r="CA24" s="420"/>
      <c r="CB24" s="420"/>
      <c r="CC24" s="421"/>
      <c r="CD24" s="182"/>
      <c r="CE24" s="451"/>
      <c r="CF24" s="451"/>
      <c r="CG24" s="451"/>
      <c r="CH24" s="451"/>
      <c r="CI24" s="451"/>
      <c r="CJ24" s="451"/>
      <c r="CK24" s="451"/>
      <c r="CL24" s="451"/>
      <c r="CM24" s="451"/>
      <c r="CN24" s="451"/>
      <c r="CO24" s="451"/>
      <c r="CP24" s="451"/>
      <c r="CQ24" s="451"/>
      <c r="CR24" s="451"/>
      <c r="CS24" s="452"/>
      <c r="CT24" s="416"/>
      <c r="CU24" s="417"/>
      <c r="CV24" s="417"/>
      <c r="CW24" s="417"/>
      <c r="CX24" s="417"/>
      <c r="CY24" s="417"/>
      <c r="CZ24" s="417"/>
      <c r="DA24" s="418"/>
      <c r="DB24" s="416"/>
      <c r="DC24" s="417"/>
      <c r="DD24" s="417"/>
      <c r="DE24" s="417"/>
      <c r="DF24" s="417"/>
      <c r="DG24" s="417"/>
      <c r="DH24" s="417"/>
      <c r="DI24" s="418"/>
    </row>
    <row r="25" spans="1:113" ht="18.75" customHeight="1">
      <c r="A25" s="169"/>
      <c r="B25" s="398"/>
      <c r="C25" s="399"/>
      <c r="D25" s="400"/>
      <c r="E25" s="375" t="s">
        <v>164</v>
      </c>
      <c r="F25" s="376"/>
      <c r="G25" s="376"/>
      <c r="H25" s="376"/>
      <c r="I25" s="376"/>
      <c r="J25" s="376"/>
      <c r="K25" s="377"/>
      <c r="L25" s="372">
        <v>2</v>
      </c>
      <c r="M25" s="373"/>
      <c r="N25" s="373"/>
      <c r="O25" s="373"/>
      <c r="P25" s="374"/>
      <c r="Q25" s="372">
        <v>6780</v>
      </c>
      <c r="R25" s="373"/>
      <c r="S25" s="373"/>
      <c r="T25" s="373"/>
      <c r="U25" s="373"/>
      <c r="V25" s="374"/>
      <c r="W25" s="462"/>
      <c r="X25" s="399"/>
      <c r="Y25" s="400"/>
      <c r="Z25" s="375" t="s">
        <v>165</v>
      </c>
      <c r="AA25" s="376"/>
      <c r="AB25" s="376"/>
      <c r="AC25" s="376"/>
      <c r="AD25" s="376"/>
      <c r="AE25" s="376"/>
      <c r="AF25" s="376"/>
      <c r="AG25" s="377"/>
      <c r="AH25" s="372" t="s">
        <v>122</v>
      </c>
      <c r="AI25" s="373"/>
      <c r="AJ25" s="373"/>
      <c r="AK25" s="373"/>
      <c r="AL25" s="374"/>
      <c r="AM25" s="372" t="s">
        <v>122</v>
      </c>
      <c r="AN25" s="373"/>
      <c r="AO25" s="373"/>
      <c r="AP25" s="373"/>
      <c r="AQ25" s="373"/>
      <c r="AR25" s="374"/>
      <c r="AS25" s="372" t="s">
        <v>122</v>
      </c>
      <c r="AT25" s="373"/>
      <c r="AU25" s="373"/>
      <c r="AV25" s="373"/>
      <c r="AW25" s="373"/>
      <c r="AX25" s="432"/>
      <c r="AY25" s="445" t="s">
        <v>166</v>
      </c>
      <c r="AZ25" s="446"/>
      <c r="BA25" s="446"/>
      <c r="BB25" s="446"/>
      <c r="BC25" s="446"/>
      <c r="BD25" s="446"/>
      <c r="BE25" s="446"/>
      <c r="BF25" s="446"/>
      <c r="BG25" s="446"/>
      <c r="BH25" s="446"/>
      <c r="BI25" s="446"/>
      <c r="BJ25" s="446"/>
      <c r="BK25" s="446"/>
      <c r="BL25" s="446"/>
      <c r="BM25" s="447"/>
      <c r="BN25" s="448">
        <v>9034879</v>
      </c>
      <c r="BO25" s="449"/>
      <c r="BP25" s="449"/>
      <c r="BQ25" s="449"/>
      <c r="BR25" s="449"/>
      <c r="BS25" s="449"/>
      <c r="BT25" s="449"/>
      <c r="BU25" s="450"/>
      <c r="BV25" s="448">
        <v>8599164</v>
      </c>
      <c r="BW25" s="449"/>
      <c r="BX25" s="449"/>
      <c r="BY25" s="449"/>
      <c r="BZ25" s="449"/>
      <c r="CA25" s="449"/>
      <c r="CB25" s="449"/>
      <c r="CC25" s="450"/>
      <c r="CD25" s="182"/>
      <c r="CE25" s="451"/>
      <c r="CF25" s="451"/>
      <c r="CG25" s="451"/>
      <c r="CH25" s="451"/>
      <c r="CI25" s="451"/>
      <c r="CJ25" s="451"/>
      <c r="CK25" s="451"/>
      <c r="CL25" s="451"/>
      <c r="CM25" s="451"/>
      <c r="CN25" s="451"/>
      <c r="CO25" s="451"/>
      <c r="CP25" s="451"/>
      <c r="CQ25" s="451"/>
      <c r="CR25" s="451"/>
      <c r="CS25" s="452"/>
      <c r="CT25" s="416"/>
      <c r="CU25" s="417"/>
      <c r="CV25" s="417"/>
      <c r="CW25" s="417"/>
      <c r="CX25" s="417"/>
      <c r="CY25" s="417"/>
      <c r="CZ25" s="417"/>
      <c r="DA25" s="418"/>
      <c r="DB25" s="416"/>
      <c r="DC25" s="417"/>
      <c r="DD25" s="417"/>
      <c r="DE25" s="417"/>
      <c r="DF25" s="417"/>
      <c r="DG25" s="417"/>
      <c r="DH25" s="417"/>
      <c r="DI25" s="418"/>
    </row>
    <row r="26" spans="1:113" ht="18.75" customHeight="1">
      <c r="A26" s="169"/>
      <c r="B26" s="398"/>
      <c r="C26" s="399"/>
      <c r="D26" s="400"/>
      <c r="E26" s="375" t="s">
        <v>167</v>
      </c>
      <c r="F26" s="376"/>
      <c r="G26" s="376"/>
      <c r="H26" s="376"/>
      <c r="I26" s="376"/>
      <c r="J26" s="376"/>
      <c r="K26" s="377"/>
      <c r="L26" s="372">
        <v>1</v>
      </c>
      <c r="M26" s="373"/>
      <c r="N26" s="373"/>
      <c r="O26" s="373"/>
      <c r="P26" s="374"/>
      <c r="Q26" s="372">
        <v>5970</v>
      </c>
      <c r="R26" s="373"/>
      <c r="S26" s="373"/>
      <c r="T26" s="373"/>
      <c r="U26" s="373"/>
      <c r="V26" s="374"/>
      <c r="W26" s="462"/>
      <c r="X26" s="399"/>
      <c r="Y26" s="400"/>
      <c r="Z26" s="375" t="s">
        <v>168</v>
      </c>
      <c r="AA26" s="430"/>
      <c r="AB26" s="430"/>
      <c r="AC26" s="430"/>
      <c r="AD26" s="430"/>
      <c r="AE26" s="430"/>
      <c r="AF26" s="430"/>
      <c r="AG26" s="431"/>
      <c r="AH26" s="372">
        <v>21</v>
      </c>
      <c r="AI26" s="373"/>
      <c r="AJ26" s="373"/>
      <c r="AK26" s="373"/>
      <c r="AL26" s="374"/>
      <c r="AM26" s="372">
        <v>66717</v>
      </c>
      <c r="AN26" s="373"/>
      <c r="AO26" s="373"/>
      <c r="AP26" s="373"/>
      <c r="AQ26" s="373"/>
      <c r="AR26" s="374"/>
      <c r="AS26" s="372">
        <v>3177</v>
      </c>
      <c r="AT26" s="373"/>
      <c r="AU26" s="373"/>
      <c r="AV26" s="373"/>
      <c r="AW26" s="373"/>
      <c r="AX26" s="432"/>
      <c r="AY26" s="459" t="s">
        <v>169</v>
      </c>
      <c r="AZ26" s="379"/>
      <c r="BA26" s="379"/>
      <c r="BB26" s="379"/>
      <c r="BC26" s="379"/>
      <c r="BD26" s="379"/>
      <c r="BE26" s="379"/>
      <c r="BF26" s="379"/>
      <c r="BG26" s="379"/>
      <c r="BH26" s="379"/>
      <c r="BI26" s="379"/>
      <c r="BJ26" s="379"/>
      <c r="BK26" s="379"/>
      <c r="BL26" s="379"/>
      <c r="BM26" s="460"/>
      <c r="BN26" s="419" t="s">
        <v>122</v>
      </c>
      <c r="BO26" s="420"/>
      <c r="BP26" s="420"/>
      <c r="BQ26" s="420"/>
      <c r="BR26" s="420"/>
      <c r="BS26" s="420"/>
      <c r="BT26" s="420"/>
      <c r="BU26" s="421"/>
      <c r="BV26" s="419" t="s">
        <v>122</v>
      </c>
      <c r="BW26" s="420"/>
      <c r="BX26" s="420"/>
      <c r="BY26" s="420"/>
      <c r="BZ26" s="420"/>
      <c r="CA26" s="420"/>
      <c r="CB26" s="420"/>
      <c r="CC26" s="421"/>
      <c r="CD26" s="182"/>
      <c r="CE26" s="451"/>
      <c r="CF26" s="451"/>
      <c r="CG26" s="451"/>
      <c r="CH26" s="451"/>
      <c r="CI26" s="451"/>
      <c r="CJ26" s="451"/>
      <c r="CK26" s="451"/>
      <c r="CL26" s="451"/>
      <c r="CM26" s="451"/>
      <c r="CN26" s="451"/>
      <c r="CO26" s="451"/>
      <c r="CP26" s="451"/>
      <c r="CQ26" s="451"/>
      <c r="CR26" s="451"/>
      <c r="CS26" s="452"/>
      <c r="CT26" s="416"/>
      <c r="CU26" s="417"/>
      <c r="CV26" s="417"/>
      <c r="CW26" s="417"/>
      <c r="CX26" s="417"/>
      <c r="CY26" s="417"/>
      <c r="CZ26" s="417"/>
      <c r="DA26" s="418"/>
      <c r="DB26" s="416"/>
      <c r="DC26" s="417"/>
      <c r="DD26" s="417"/>
      <c r="DE26" s="417"/>
      <c r="DF26" s="417"/>
      <c r="DG26" s="417"/>
      <c r="DH26" s="417"/>
      <c r="DI26" s="418"/>
    </row>
    <row r="27" spans="1:113" ht="18.75" customHeight="1" thickBot="1">
      <c r="A27" s="169"/>
      <c r="B27" s="398"/>
      <c r="C27" s="399"/>
      <c r="D27" s="400"/>
      <c r="E27" s="375" t="s">
        <v>170</v>
      </c>
      <c r="F27" s="376"/>
      <c r="G27" s="376"/>
      <c r="H27" s="376"/>
      <c r="I27" s="376"/>
      <c r="J27" s="376"/>
      <c r="K27" s="377"/>
      <c r="L27" s="372">
        <v>1</v>
      </c>
      <c r="M27" s="373"/>
      <c r="N27" s="373"/>
      <c r="O27" s="373"/>
      <c r="P27" s="374"/>
      <c r="Q27" s="372">
        <v>4370</v>
      </c>
      <c r="R27" s="373"/>
      <c r="S27" s="373"/>
      <c r="T27" s="373"/>
      <c r="U27" s="373"/>
      <c r="V27" s="374"/>
      <c r="W27" s="462"/>
      <c r="X27" s="399"/>
      <c r="Y27" s="400"/>
      <c r="Z27" s="375" t="s">
        <v>171</v>
      </c>
      <c r="AA27" s="376"/>
      <c r="AB27" s="376"/>
      <c r="AC27" s="376"/>
      <c r="AD27" s="376"/>
      <c r="AE27" s="376"/>
      <c r="AF27" s="376"/>
      <c r="AG27" s="377"/>
      <c r="AH27" s="372">
        <v>6</v>
      </c>
      <c r="AI27" s="373"/>
      <c r="AJ27" s="373"/>
      <c r="AK27" s="373"/>
      <c r="AL27" s="374"/>
      <c r="AM27" s="372">
        <v>23622</v>
      </c>
      <c r="AN27" s="373"/>
      <c r="AO27" s="373"/>
      <c r="AP27" s="373"/>
      <c r="AQ27" s="373"/>
      <c r="AR27" s="374"/>
      <c r="AS27" s="372">
        <v>3937</v>
      </c>
      <c r="AT27" s="373"/>
      <c r="AU27" s="373"/>
      <c r="AV27" s="373"/>
      <c r="AW27" s="373"/>
      <c r="AX27" s="432"/>
      <c r="AY27" s="456" t="s">
        <v>172</v>
      </c>
      <c r="AZ27" s="457"/>
      <c r="BA27" s="457"/>
      <c r="BB27" s="457"/>
      <c r="BC27" s="457"/>
      <c r="BD27" s="457"/>
      <c r="BE27" s="457"/>
      <c r="BF27" s="457"/>
      <c r="BG27" s="457"/>
      <c r="BH27" s="457"/>
      <c r="BI27" s="457"/>
      <c r="BJ27" s="457"/>
      <c r="BK27" s="457"/>
      <c r="BL27" s="457"/>
      <c r="BM27" s="458"/>
      <c r="BN27" s="453">
        <v>940000</v>
      </c>
      <c r="BO27" s="454"/>
      <c r="BP27" s="454"/>
      <c r="BQ27" s="454"/>
      <c r="BR27" s="454"/>
      <c r="BS27" s="454"/>
      <c r="BT27" s="454"/>
      <c r="BU27" s="455"/>
      <c r="BV27" s="453">
        <v>939000</v>
      </c>
      <c r="BW27" s="454"/>
      <c r="BX27" s="454"/>
      <c r="BY27" s="454"/>
      <c r="BZ27" s="454"/>
      <c r="CA27" s="454"/>
      <c r="CB27" s="454"/>
      <c r="CC27" s="455"/>
      <c r="CD27" s="184"/>
      <c r="CE27" s="451"/>
      <c r="CF27" s="451"/>
      <c r="CG27" s="451"/>
      <c r="CH27" s="451"/>
      <c r="CI27" s="451"/>
      <c r="CJ27" s="451"/>
      <c r="CK27" s="451"/>
      <c r="CL27" s="451"/>
      <c r="CM27" s="451"/>
      <c r="CN27" s="451"/>
      <c r="CO27" s="451"/>
      <c r="CP27" s="451"/>
      <c r="CQ27" s="451"/>
      <c r="CR27" s="451"/>
      <c r="CS27" s="452"/>
      <c r="CT27" s="416"/>
      <c r="CU27" s="417"/>
      <c r="CV27" s="417"/>
      <c r="CW27" s="417"/>
      <c r="CX27" s="417"/>
      <c r="CY27" s="417"/>
      <c r="CZ27" s="417"/>
      <c r="DA27" s="418"/>
      <c r="DB27" s="416"/>
      <c r="DC27" s="417"/>
      <c r="DD27" s="417"/>
      <c r="DE27" s="417"/>
      <c r="DF27" s="417"/>
      <c r="DG27" s="417"/>
      <c r="DH27" s="417"/>
      <c r="DI27" s="418"/>
    </row>
    <row r="28" spans="1:113" ht="18.75" customHeight="1">
      <c r="A28" s="169"/>
      <c r="B28" s="398"/>
      <c r="C28" s="399"/>
      <c r="D28" s="400"/>
      <c r="E28" s="375" t="s">
        <v>173</v>
      </c>
      <c r="F28" s="376"/>
      <c r="G28" s="376"/>
      <c r="H28" s="376"/>
      <c r="I28" s="376"/>
      <c r="J28" s="376"/>
      <c r="K28" s="377"/>
      <c r="L28" s="372">
        <v>1</v>
      </c>
      <c r="M28" s="373"/>
      <c r="N28" s="373"/>
      <c r="O28" s="373"/>
      <c r="P28" s="374"/>
      <c r="Q28" s="372">
        <v>3730</v>
      </c>
      <c r="R28" s="373"/>
      <c r="S28" s="373"/>
      <c r="T28" s="373"/>
      <c r="U28" s="373"/>
      <c r="V28" s="374"/>
      <c r="W28" s="462"/>
      <c r="X28" s="399"/>
      <c r="Y28" s="400"/>
      <c r="Z28" s="375" t="s">
        <v>174</v>
      </c>
      <c r="AA28" s="376"/>
      <c r="AB28" s="376"/>
      <c r="AC28" s="376"/>
      <c r="AD28" s="376"/>
      <c r="AE28" s="376"/>
      <c r="AF28" s="376"/>
      <c r="AG28" s="377"/>
      <c r="AH28" s="372" t="s">
        <v>122</v>
      </c>
      <c r="AI28" s="373"/>
      <c r="AJ28" s="373"/>
      <c r="AK28" s="373"/>
      <c r="AL28" s="374"/>
      <c r="AM28" s="372" t="s">
        <v>122</v>
      </c>
      <c r="AN28" s="373"/>
      <c r="AO28" s="373"/>
      <c r="AP28" s="373"/>
      <c r="AQ28" s="373"/>
      <c r="AR28" s="374"/>
      <c r="AS28" s="372" t="s">
        <v>122</v>
      </c>
      <c r="AT28" s="373"/>
      <c r="AU28" s="373"/>
      <c r="AV28" s="373"/>
      <c r="AW28" s="373"/>
      <c r="AX28" s="432"/>
      <c r="AY28" s="436" t="s">
        <v>175</v>
      </c>
      <c r="AZ28" s="437"/>
      <c r="BA28" s="437"/>
      <c r="BB28" s="438"/>
      <c r="BC28" s="445" t="s">
        <v>46</v>
      </c>
      <c r="BD28" s="446"/>
      <c r="BE28" s="446"/>
      <c r="BF28" s="446"/>
      <c r="BG28" s="446"/>
      <c r="BH28" s="446"/>
      <c r="BI28" s="446"/>
      <c r="BJ28" s="446"/>
      <c r="BK28" s="446"/>
      <c r="BL28" s="446"/>
      <c r="BM28" s="447"/>
      <c r="BN28" s="448">
        <v>5060900</v>
      </c>
      <c r="BO28" s="449"/>
      <c r="BP28" s="449"/>
      <c r="BQ28" s="449"/>
      <c r="BR28" s="449"/>
      <c r="BS28" s="449"/>
      <c r="BT28" s="449"/>
      <c r="BU28" s="450"/>
      <c r="BV28" s="448">
        <v>4582300</v>
      </c>
      <c r="BW28" s="449"/>
      <c r="BX28" s="449"/>
      <c r="BY28" s="449"/>
      <c r="BZ28" s="449"/>
      <c r="CA28" s="449"/>
      <c r="CB28" s="449"/>
      <c r="CC28" s="450"/>
      <c r="CD28" s="182"/>
      <c r="CE28" s="451"/>
      <c r="CF28" s="451"/>
      <c r="CG28" s="451"/>
      <c r="CH28" s="451"/>
      <c r="CI28" s="451"/>
      <c r="CJ28" s="451"/>
      <c r="CK28" s="451"/>
      <c r="CL28" s="451"/>
      <c r="CM28" s="451"/>
      <c r="CN28" s="451"/>
      <c r="CO28" s="451"/>
      <c r="CP28" s="451"/>
      <c r="CQ28" s="451"/>
      <c r="CR28" s="451"/>
      <c r="CS28" s="452"/>
      <c r="CT28" s="416"/>
      <c r="CU28" s="417"/>
      <c r="CV28" s="417"/>
      <c r="CW28" s="417"/>
      <c r="CX28" s="417"/>
      <c r="CY28" s="417"/>
      <c r="CZ28" s="417"/>
      <c r="DA28" s="418"/>
      <c r="DB28" s="416"/>
      <c r="DC28" s="417"/>
      <c r="DD28" s="417"/>
      <c r="DE28" s="417"/>
      <c r="DF28" s="417"/>
      <c r="DG28" s="417"/>
      <c r="DH28" s="417"/>
      <c r="DI28" s="418"/>
    </row>
    <row r="29" spans="1:113" ht="18.75" customHeight="1">
      <c r="A29" s="169"/>
      <c r="B29" s="398"/>
      <c r="C29" s="399"/>
      <c r="D29" s="400"/>
      <c r="E29" s="375" t="s">
        <v>176</v>
      </c>
      <c r="F29" s="376"/>
      <c r="G29" s="376"/>
      <c r="H29" s="376"/>
      <c r="I29" s="376"/>
      <c r="J29" s="376"/>
      <c r="K29" s="377"/>
      <c r="L29" s="372">
        <v>22</v>
      </c>
      <c r="M29" s="373"/>
      <c r="N29" s="373"/>
      <c r="O29" s="373"/>
      <c r="P29" s="374"/>
      <c r="Q29" s="372">
        <v>3540</v>
      </c>
      <c r="R29" s="373"/>
      <c r="S29" s="373"/>
      <c r="T29" s="373"/>
      <c r="U29" s="373"/>
      <c r="V29" s="374"/>
      <c r="W29" s="463"/>
      <c r="X29" s="464"/>
      <c r="Y29" s="465"/>
      <c r="Z29" s="375" t="s">
        <v>177</v>
      </c>
      <c r="AA29" s="376"/>
      <c r="AB29" s="376"/>
      <c r="AC29" s="376"/>
      <c r="AD29" s="376"/>
      <c r="AE29" s="376"/>
      <c r="AF29" s="376"/>
      <c r="AG29" s="377"/>
      <c r="AH29" s="372">
        <v>533</v>
      </c>
      <c r="AI29" s="373"/>
      <c r="AJ29" s="373"/>
      <c r="AK29" s="373"/>
      <c r="AL29" s="374"/>
      <c r="AM29" s="372">
        <v>1661011</v>
      </c>
      <c r="AN29" s="373"/>
      <c r="AO29" s="373"/>
      <c r="AP29" s="373"/>
      <c r="AQ29" s="373"/>
      <c r="AR29" s="374"/>
      <c r="AS29" s="372">
        <v>3116</v>
      </c>
      <c r="AT29" s="373"/>
      <c r="AU29" s="373"/>
      <c r="AV29" s="373"/>
      <c r="AW29" s="373"/>
      <c r="AX29" s="432"/>
      <c r="AY29" s="439"/>
      <c r="AZ29" s="440"/>
      <c r="BA29" s="440"/>
      <c r="BB29" s="441"/>
      <c r="BC29" s="433" t="s">
        <v>178</v>
      </c>
      <c r="BD29" s="434"/>
      <c r="BE29" s="434"/>
      <c r="BF29" s="434"/>
      <c r="BG29" s="434"/>
      <c r="BH29" s="434"/>
      <c r="BI29" s="434"/>
      <c r="BJ29" s="434"/>
      <c r="BK29" s="434"/>
      <c r="BL29" s="434"/>
      <c r="BM29" s="435"/>
      <c r="BN29" s="419">
        <v>2534308</v>
      </c>
      <c r="BO29" s="420"/>
      <c r="BP29" s="420"/>
      <c r="BQ29" s="420"/>
      <c r="BR29" s="420"/>
      <c r="BS29" s="420"/>
      <c r="BT29" s="420"/>
      <c r="BU29" s="421"/>
      <c r="BV29" s="419">
        <v>2432300</v>
      </c>
      <c r="BW29" s="420"/>
      <c r="BX29" s="420"/>
      <c r="BY29" s="420"/>
      <c r="BZ29" s="420"/>
      <c r="CA29" s="420"/>
      <c r="CB29" s="420"/>
      <c r="CC29" s="421"/>
      <c r="CD29" s="184"/>
      <c r="CE29" s="451"/>
      <c r="CF29" s="451"/>
      <c r="CG29" s="451"/>
      <c r="CH29" s="451"/>
      <c r="CI29" s="451"/>
      <c r="CJ29" s="451"/>
      <c r="CK29" s="451"/>
      <c r="CL29" s="451"/>
      <c r="CM29" s="451"/>
      <c r="CN29" s="451"/>
      <c r="CO29" s="451"/>
      <c r="CP29" s="451"/>
      <c r="CQ29" s="451"/>
      <c r="CR29" s="451"/>
      <c r="CS29" s="452"/>
      <c r="CT29" s="416"/>
      <c r="CU29" s="417"/>
      <c r="CV29" s="417"/>
      <c r="CW29" s="417"/>
      <c r="CX29" s="417"/>
      <c r="CY29" s="417"/>
      <c r="CZ29" s="417"/>
      <c r="DA29" s="418"/>
      <c r="DB29" s="416"/>
      <c r="DC29" s="417"/>
      <c r="DD29" s="417"/>
      <c r="DE29" s="417"/>
      <c r="DF29" s="417"/>
      <c r="DG29" s="417"/>
      <c r="DH29" s="417"/>
      <c r="DI29" s="418"/>
    </row>
    <row r="30" spans="1:113" ht="18.75" customHeight="1" thickBot="1">
      <c r="A30" s="169"/>
      <c r="B30" s="401"/>
      <c r="C30" s="402"/>
      <c r="D30" s="403"/>
      <c r="E30" s="380"/>
      <c r="F30" s="381"/>
      <c r="G30" s="381"/>
      <c r="H30" s="381"/>
      <c r="I30" s="381"/>
      <c r="J30" s="381"/>
      <c r="K30" s="382"/>
      <c r="L30" s="383"/>
      <c r="M30" s="384"/>
      <c r="N30" s="384"/>
      <c r="O30" s="384"/>
      <c r="P30" s="385"/>
      <c r="Q30" s="383"/>
      <c r="R30" s="384"/>
      <c r="S30" s="384"/>
      <c r="T30" s="384"/>
      <c r="U30" s="384"/>
      <c r="V30" s="385"/>
      <c r="W30" s="386" t="s">
        <v>179</v>
      </c>
      <c r="X30" s="387"/>
      <c r="Y30" s="387"/>
      <c r="Z30" s="387"/>
      <c r="AA30" s="387"/>
      <c r="AB30" s="387"/>
      <c r="AC30" s="387"/>
      <c r="AD30" s="387"/>
      <c r="AE30" s="387"/>
      <c r="AF30" s="387"/>
      <c r="AG30" s="388"/>
      <c r="AH30" s="389">
        <v>95</v>
      </c>
      <c r="AI30" s="390"/>
      <c r="AJ30" s="390"/>
      <c r="AK30" s="390"/>
      <c r="AL30" s="390"/>
      <c r="AM30" s="390"/>
      <c r="AN30" s="390"/>
      <c r="AO30" s="390"/>
      <c r="AP30" s="390"/>
      <c r="AQ30" s="390"/>
      <c r="AR30" s="390"/>
      <c r="AS30" s="390"/>
      <c r="AT30" s="390"/>
      <c r="AU30" s="390"/>
      <c r="AV30" s="390"/>
      <c r="AW30" s="390"/>
      <c r="AX30" s="391"/>
      <c r="AY30" s="442"/>
      <c r="AZ30" s="443"/>
      <c r="BA30" s="443"/>
      <c r="BB30" s="444"/>
      <c r="BC30" s="392" t="s">
        <v>48</v>
      </c>
      <c r="BD30" s="393"/>
      <c r="BE30" s="393"/>
      <c r="BF30" s="393"/>
      <c r="BG30" s="393"/>
      <c r="BH30" s="393"/>
      <c r="BI30" s="393"/>
      <c r="BJ30" s="393"/>
      <c r="BK30" s="393"/>
      <c r="BL30" s="393"/>
      <c r="BM30" s="394"/>
      <c r="BN30" s="453">
        <v>12912876</v>
      </c>
      <c r="BO30" s="454"/>
      <c r="BP30" s="454"/>
      <c r="BQ30" s="454"/>
      <c r="BR30" s="454"/>
      <c r="BS30" s="454"/>
      <c r="BT30" s="454"/>
      <c r="BU30" s="455"/>
      <c r="BV30" s="453">
        <v>12201910</v>
      </c>
      <c r="BW30" s="454"/>
      <c r="BX30" s="454"/>
      <c r="BY30" s="454"/>
      <c r="BZ30" s="454"/>
      <c r="CA30" s="454"/>
      <c r="CB30" s="454"/>
      <c r="CC30" s="455"/>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c r="A31" s="169"/>
      <c r="B31" s="191"/>
      <c r="DI31" s="192"/>
    </row>
    <row r="32" spans="1:113" ht="13.5" customHeight="1">
      <c r="A32" s="169"/>
      <c r="B32" s="193"/>
      <c r="C32" s="378" t="s">
        <v>180</v>
      </c>
      <c r="D32" s="378"/>
      <c r="E32" s="378"/>
      <c r="F32" s="378"/>
      <c r="G32" s="378"/>
      <c r="H32" s="378"/>
      <c r="I32" s="378"/>
      <c r="J32" s="378"/>
      <c r="K32" s="378"/>
      <c r="L32" s="378"/>
      <c r="M32" s="378"/>
      <c r="N32" s="378"/>
      <c r="O32" s="378"/>
      <c r="P32" s="378"/>
      <c r="Q32" s="378"/>
      <c r="R32" s="378"/>
      <c r="S32" s="378"/>
      <c r="U32" s="379" t="s">
        <v>181</v>
      </c>
      <c r="V32" s="379"/>
      <c r="W32" s="379"/>
      <c r="X32" s="379"/>
      <c r="Y32" s="379"/>
      <c r="Z32" s="379"/>
      <c r="AA32" s="379"/>
      <c r="AB32" s="379"/>
      <c r="AC32" s="379"/>
      <c r="AD32" s="379"/>
      <c r="AE32" s="379"/>
      <c r="AF32" s="379"/>
      <c r="AG32" s="379"/>
      <c r="AH32" s="379"/>
      <c r="AI32" s="379"/>
      <c r="AJ32" s="379"/>
      <c r="AK32" s="379"/>
      <c r="AM32" s="379" t="s">
        <v>182</v>
      </c>
      <c r="AN32" s="379"/>
      <c r="AO32" s="379"/>
      <c r="AP32" s="379"/>
      <c r="AQ32" s="379"/>
      <c r="AR32" s="379"/>
      <c r="AS32" s="379"/>
      <c r="AT32" s="379"/>
      <c r="AU32" s="379"/>
      <c r="AV32" s="379"/>
      <c r="AW32" s="379"/>
      <c r="AX32" s="379"/>
      <c r="AY32" s="379"/>
      <c r="AZ32" s="379"/>
      <c r="BA32" s="379"/>
      <c r="BB32" s="379"/>
      <c r="BC32" s="379"/>
      <c r="BE32" s="379" t="s">
        <v>183</v>
      </c>
      <c r="BF32" s="379"/>
      <c r="BG32" s="379"/>
      <c r="BH32" s="379"/>
      <c r="BI32" s="379"/>
      <c r="BJ32" s="379"/>
      <c r="BK32" s="379"/>
      <c r="BL32" s="379"/>
      <c r="BM32" s="379"/>
      <c r="BN32" s="379"/>
      <c r="BO32" s="379"/>
      <c r="BP32" s="379"/>
      <c r="BQ32" s="379"/>
      <c r="BR32" s="379"/>
      <c r="BS32" s="379"/>
      <c r="BT32" s="379"/>
      <c r="BU32" s="379"/>
      <c r="BW32" s="379" t="s">
        <v>184</v>
      </c>
      <c r="BX32" s="379"/>
      <c r="BY32" s="379"/>
      <c r="BZ32" s="379"/>
      <c r="CA32" s="379"/>
      <c r="CB32" s="379"/>
      <c r="CC32" s="379"/>
      <c r="CD32" s="379"/>
      <c r="CE32" s="379"/>
      <c r="CF32" s="379"/>
      <c r="CG32" s="379"/>
      <c r="CH32" s="379"/>
      <c r="CI32" s="379"/>
      <c r="CJ32" s="379"/>
      <c r="CK32" s="379"/>
      <c r="CL32" s="379"/>
      <c r="CM32" s="379"/>
      <c r="CO32" s="379" t="s">
        <v>185</v>
      </c>
      <c r="CP32" s="379"/>
      <c r="CQ32" s="379"/>
      <c r="CR32" s="379"/>
      <c r="CS32" s="379"/>
      <c r="CT32" s="379"/>
      <c r="CU32" s="379"/>
      <c r="CV32" s="379"/>
      <c r="CW32" s="379"/>
      <c r="CX32" s="379"/>
      <c r="CY32" s="379"/>
      <c r="CZ32" s="379"/>
      <c r="DA32" s="379"/>
      <c r="DB32" s="379"/>
      <c r="DC32" s="379"/>
      <c r="DD32" s="379"/>
      <c r="DE32" s="379"/>
      <c r="DI32" s="192"/>
    </row>
    <row r="33" spans="1:113" ht="13.5" customHeight="1">
      <c r="A33" s="169"/>
      <c r="B33" s="193"/>
      <c r="C33" s="371" t="s">
        <v>186</v>
      </c>
      <c r="D33" s="371"/>
      <c r="E33" s="370" t="s">
        <v>187</v>
      </c>
      <c r="F33" s="370"/>
      <c r="G33" s="370"/>
      <c r="H33" s="370"/>
      <c r="I33" s="370"/>
      <c r="J33" s="370"/>
      <c r="K33" s="370"/>
      <c r="L33" s="370"/>
      <c r="M33" s="370"/>
      <c r="N33" s="370"/>
      <c r="O33" s="370"/>
      <c r="P33" s="370"/>
      <c r="Q33" s="370"/>
      <c r="R33" s="370"/>
      <c r="S33" s="370"/>
      <c r="T33" s="194"/>
      <c r="U33" s="371" t="s">
        <v>186</v>
      </c>
      <c r="V33" s="371"/>
      <c r="W33" s="370" t="s">
        <v>187</v>
      </c>
      <c r="X33" s="370"/>
      <c r="Y33" s="370"/>
      <c r="Z33" s="370"/>
      <c r="AA33" s="370"/>
      <c r="AB33" s="370"/>
      <c r="AC33" s="370"/>
      <c r="AD33" s="370"/>
      <c r="AE33" s="370"/>
      <c r="AF33" s="370"/>
      <c r="AG33" s="370"/>
      <c r="AH33" s="370"/>
      <c r="AI33" s="370"/>
      <c r="AJ33" s="370"/>
      <c r="AK33" s="370"/>
      <c r="AL33" s="194"/>
      <c r="AM33" s="371" t="s">
        <v>186</v>
      </c>
      <c r="AN33" s="371"/>
      <c r="AO33" s="370" t="s">
        <v>187</v>
      </c>
      <c r="AP33" s="370"/>
      <c r="AQ33" s="370"/>
      <c r="AR33" s="370"/>
      <c r="AS33" s="370"/>
      <c r="AT33" s="370"/>
      <c r="AU33" s="370"/>
      <c r="AV33" s="370"/>
      <c r="AW33" s="370"/>
      <c r="AX33" s="370"/>
      <c r="AY33" s="370"/>
      <c r="AZ33" s="370"/>
      <c r="BA33" s="370"/>
      <c r="BB33" s="370"/>
      <c r="BC33" s="370"/>
      <c r="BD33" s="195"/>
      <c r="BE33" s="370" t="s">
        <v>188</v>
      </c>
      <c r="BF33" s="370"/>
      <c r="BG33" s="370" t="s">
        <v>189</v>
      </c>
      <c r="BH33" s="370"/>
      <c r="BI33" s="370"/>
      <c r="BJ33" s="370"/>
      <c r="BK33" s="370"/>
      <c r="BL33" s="370"/>
      <c r="BM33" s="370"/>
      <c r="BN33" s="370"/>
      <c r="BO33" s="370"/>
      <c r="BP33" s="370"/>
      <c r="BQ33" s="370"/>
      <c r="BR33" s="370"/>
      <c r="BS33" s="370"/>
      <c r="BT33" s="370"/>
      <c r="BU33" s="370"/>
      <c r="BV33" s="195"/>
      <c r="BW33" s="371" t="s">
        <v>188</v>
      </c>
      <c r="BX33" s="371"/>
      <c r="BY33" s="370" t="s">
        <v>190</v>
      </c>
      <c r="BZ33" s="370"/>
      <c r="CA33" s="370"/>
      <c r="CB33" s="370"/>
      <c r="CC33" s="370"/>
      <c r="CD33" s="370"/>
      <c r="CE33" s="370"/>
      <c r="CF33" s="370"/>
      <c r="CG33" s="370"/>
      <c r="CH33" s="370"/>
      <c r="CI33" s="370"/>
      <c r="CJ33" s="370"/>
      <c r="CK33" s="370"/>
      <c r="CL33" s="370"/>
      <c r="CM33" s="370"/>
      <c r="CN33" s="194"/>
      <c r="CO33" s="371" t="s">
        <v>186</v>
      </c>
      <c r="CP33" s="371"/>
      <c r="CQ33" s="370" t="s">
        <v>191</v>
      </c>
      <c r="CR33" s="370"/>
      <c r="CS33" s="370"/>
      <c r="CT33" s="370"/>
      <c r="CU33" s="370"/>
      <c r="CV33" s="370"/>
      <c r="CW33" s="370"/>
      <c r="CX33" s="370"/>
      <c r="CY33" s="370"/>
      <c r="CZ33" s="370"/>
      <c r="DA33" s="370"/>
      <c r="DB33" s="370"/>
      <c r="DC33" s="370"/>
      <c r="DD33" s="370"/>
      <c r="DE33" s="370"/>
      <c r="DF33" s="194"/>
      <c r="DG33" s="369" t="s">
        <v>192</v>
      </c>
      <c r="DH33" s="369"/>
      <c r="DI33" s="196"/>
    </row>
    <row r="34" spans="1:113" ht="32.25" customHeight="1">
      <c r="A34" s="169"/>
      <c r="B34" s="193"/>
      <c r="C34" s="367">
        <f>IF(E34="","",1)</f>
        <v>1</v>
      </c>
      <c r="D34" s="367"/>
      <c r="E34" s="368" t="str">
        <f>IF('各会計、関係団体の財政状況及び健全化判断比率'!B7="","",'各会計、関係団体の財政状況及び健全化判断比率'!B7)</f>
        <v>一般会計</v>
      </c>
      <c r="F34" s="368"/>
      <c r="G34" s="368"/>
      <c r="H34" s="368"/>
      <c r="I34" s="368"/>
      <c r="J34" s="368"/>
      <c r="K34" s="368"/>
      <c r="L34" s="368"/>
      <c r="M34" s="368"/>
      <c r="N34" s="368"/>
      <c r="O34" s="368"/>
      <c r="P34" s="368"/>
      <c r="Q34" s="368"/>
      <c r="R34" s="368"/>
      <c r="S34" s="368"/>
      <c r="T34" s="169"/>
      <c r="U34" s="367">
        <f>IF(W34="","",MAX(C34:D43)+1)</f>
        <v>3</v>
      </c>
      <c r="V34" s="367"/>
      <c r="W34" s="368" t="str">
        <f>IF('各会計、関係団体の財政状況及び健全化判断比率'!B28="","",'各会計、関係団体の財政状況及び健全化判断比率'!B28)</f>
        <v>国民健康保険（事業勘定）特別会計</v>
      </c>
      <c r="X34" s="368"/>
      <c r="Y34" s="368"/>
      <c r="Z34" s="368"/>
      <c r="AA34" s="368"/>
      <c r="AB34" s="368"/>
      <c r="AC34" s="368"/>
      <c r="AD34" s="368"/>
      <c r="AE34" s="368"/>
      <c r="AF34" s="368"/>
      <c r="AG34" s="368"/>
      <c r="AH34" s="368"/>
      <c r="AI34" s="368"/>
      <c r="AJ34" s="368"/>
      <c r="AK34" s="368"/>
      <c r="AL34" s="169"/>
      <c r="AM34" s="367">
        <f>IF(AO34="","",MAX(C34:D43,U34:V43)+1)</f>
        <v>8</v>
      </c>
      <c r="AN34" s="367"/>
      <c r="AO34" s="368" t="str">
        <f>IF('各会計、関係団体の財政状況及び健全化判断比率'!B33="","",'各会計、関係団体の財政状況及び健全化判断比率'!B33)</f>
        <v>水道事業会計</v>
      </c>
      <c r="AP34" s="368"/>
      <c r="AQ34" s="368"/>
      <c r="AR34" s="368"/>
      <c r="AS34" s="368"/>
      <c r="AT34" s="368"/>
      <c r="AU34" s="368"/>
      <c r="AV34" s="368"/>
      <c r="AW34" s="368"/>
      <c r="AX34" s="368"/>
      <c r="AY34" s="368"/>
      <c r="AZ34" s="368"/>
      <c r="BA34" s="368"/>
      <c r="BB34" s="368"/>
      <c r="BC34" s="368"/>
      <c r="BD34" s="169"/>
      <c r="BE34" s="367" t="str">
        <f>IF(BG34="","",MAX(C34:D43,U34:V43,AM34:AN43)+1)</f>
        <v/>
      </c>
      <c r="BF34" s="367"/>
      <c r="BG34" s="368"/>
      <c r="BH34" s="368"/>
      <c r="BI34" s="368"/>
      <c r="BJ34" s="368"/>
      <c r="BK34" s="368"/>
      <c r="BL34" s="368"/>
      <c r="BM34" s="368"/>
      <c r="BN34" s="368"/>
      <c r="BO34" s="368"/>
      <c r="BP34" s="368"/>
      <c r="BQ34" s="368"/>
      <c r="BR34" s="368"/>
      <c r="BS34" s="368"/>
      <c r="BT34" s="368"/>
      <c r="BU34" s="368"/>
      <c r="BV34" s="169"/>
      <c r="BW34" s="367">
        <f>IF(BY34="","",MAX(C34:D43,U34:V43,AM34:AN43,BE34:BF43)+1)</f>
        <v>13</v>
      </c>
      <c r="BX34" s="367"/>
      <c r="BY34" s="368" t="str">
        <f>IF('各会計、関係団体の財政状況及び健全化判断比率'!B68="","",'各会計、関係団体の財政状況及び健全化判断比率'!B68)</f>
        <v>宇和島地区広域事務組合(一般会計)</v>
      </c>
      <c r="BZ34" s="368"/>
      <c r="CA34" s="368"/>
      <c r="CB34" s="368"/>
      <c r="CC34" s="368"/>
      <c r="CD34" s="368"/>
      <c r="CE34" s="368"/>
      <c r="CF34" s="368"/>
      <c r="CG34" s="368"/>
      <c r="CH34" s="368"/>
      <c r="CI34" s="368"/>
      <c r="CJ34" s="368"/>
      <c r="CK34" s="368"/>
      <c r="CL34" s="368"/>
      <c r="CM34" s="368"/>
      <c r="CN34" s="169"/>
      <c r="CO34" s="367">
        <f>IF(CQ34="","",MAX(C34:D43,U34:V43,AM34:AN43,BE34:BF43,BW34:BX43)+1)</f>
        <v>20</v>
      </c>
      <c r="CP34" s="367"/>
      <c r="CQ34" s="368" t="str">
        <f>IF('各会計、関係団体の財政状況及び健全化判断比率'!BS7="","",'各会計、関係団体の財政状況及び健全化判断比率'!BS7)</f>
        <v>うわじま産業振興公社</v>
      </c>
      <c r="CR34" s="368"/>
      <c r="CS34" s="368"/>
      <c r="CT34" s="368"/>
      <c r="CU34" s="368"/>
      <c r="CV34" s="368"/>
      <c r="CW34" s="368"/>
      <c r="CX34" s="368"/>
      <c r="CY34" s="368"/>
      <c r="CZ34" s="368"/>
      <c r="DA34" s="368"/>
      <c r="DB34" s="368"/>
      <c r="DC34" s="368"/>
      <c r="DD34" s="368"/>
      <c r="DE34" s="368"/>
      <c r="DG34" s="365" t="str">
        <f>IF('各会計、関係団体の財政状況及び健全化判断比率'!BR7="","",'各会計、関係団体の財政状況及び健全化判断比率'!BR7)</f>
        <v/>
      </c>
      <c r="DH34" s="365"/>
      <c r="DI34" s="196"/>
    </row>
    <row r="35" spans="1:113" ht="32.25" customHeight="1">
      <c r="A35" s="169"/>
      <c r="B35" s="193"/>
      <c r="C35" s="367">
        <f>IF(E35="","",C34+1)</f>
        <v>2</v>
      </c>
      <c r="D35" s="367"/>
      <c r="E35" s="368" t="str">
        <f>IF('各会計、関係団体の財政状況及び健全化判断比率'!B8="","",'各会計、関係団体の財政状況及び健全化判断比率'!B8)</f>
        <v>土地取得事業特別会計</v>
      </c>
      <c r="F35" s="368"/>
      <c r="G35" s="368"/>
      <c r="H35" s="368"/>
      <c r="I35" s="368"/>
      <c r="J35" s="368"/>
      <c r="K35" s="368"/>
      <c r="L35" s="368"/>
      <c r="M35" s="368"/>
      <c r="N35" s="368"/>
      <c r="O35" s="368"/>
      <c r="P35" s="368"/>
      <c r="Q35" s="368"/>
      <c r="R35" s="368"/>
      <c r="S35" s="368"/>
      <c r="T35" s="169"/>
      <c r="U35" s="367">
        <f>IF(W35="","",U34+1)</f>
        <v>4</v>
      </c>
      <c r="V35" s="367"/>
      <c r="W35" s="368" t="str">
        <f>IF('各会計、関係団体の財政状況及び健全化判断比率'!B29="","",'各会計、関係団体の財政状況及び健全化判断比率'!B29)</f>
        <v>国民健康保険（直営診療施設勘定）特別会計</v>
      </c>
      <c r="X35" s="368"/>
      <c r="Y35" s="368"/>
      <c r="Z35" s="368"/>
      <c r="AA35" s="368"/>
      <c r="AB35" s="368"/>
      <c r="AC35" s="368"/>
      <c r="AD35" s="368"/>
      <c r="AE35" s="368"/>
      <c r="AF35" s="368"/>
      <c r="AG35" s="368"/>
      <c r="AH35" s="368"/>
      <c r="AI35" s="368"/>
      <c r="AJ35" s="368"/>
      <c r="AK35" s="368"/>
      <c r="AL35" s="169"/>
      <c r="AM35" s="367">
        <f t="shared" ref="AM35:AM43" si="0">IF(AO35="","",AM34+1)</f>
        <v>9</v>
      </c>
      <c r="AN35" s="367"/>
      <c r="AO35" s="368" t="str">
        <f>IF('各会計、関係団体の財政状況及び健全化判断比率'!B34="","",'各会計、関係団体の財政状況及び健全化判断比率'!B34)</f>
        <v>病院事業会計</v>
      </c>
      <c r="AP35" s="368"/>
      <c r="AQ35" s="368"/>
      <c r="AR35" s="368"/>
      <c r="AS35" s="368"/>
      <c r="AT35" s="368"/>
      <c r="AU35" s="368"/>
      <c r="AV35" s="368"/>
      <c r="AW35" s="368"/>
      <c r="AX35" s="368"/>
      <c r="AY35" s="368"/>
      <c r="AZ35" s="368"/>
      <c r="BA35" s="368"/>
      <c r="BB35" s="368"/>
      <c r="BC35" s="368"/>
      <c r="BD35" s="169"/>
      <c r="BE35" s="367" t="str">
        <f t="shared" ref="BE35:BE43" si="1">IF(BG35="","",BE34+1)</f>
        <v/>
      </c>
      <c r="BF35" s="367"/>
      <c r="BG35" s="368"/>
      <c r="BH35" s="368"/>
      <c r="BI35" s="368"/>
      <c r="BJ35" s="368"/>
      <c r="BK35" s="368"/>
      <c r="BL35" s="368"/>
      <c r="BM35" s="368"/>
      <c r="BN35" s="368"/>
      <c r="BO35" s="368"/>
      <c r="BP35" s="368"/>
      <c r="BQ35" s="368"/>
      <c r="BR35" s="368"/>
      <c r="BS35" s="368"/>
      <c r="BT35" s="368"/>
      <c r="BU35" s="368"/>
      <c r="BV35" s="169"/>
      <c r="BW35" s="367">
        <f t="shared" ref="BW35:BW43" si="2">IF(BY35="","",BW34+1)</f>
        <v>14</v>
      </c>
      <c r="BX35" s="367"/>
      <c r="BY35" s="368" t="str">
        <f>IF('各会計、関係団体の財政状況及び健全化判断比率'!B69="","",'各会計、関係団体の財政状況及び健全化判断比率'!B69)</f>
        <v>宇和島地区広域事務組合(介護保険施設事業会計)</v>
      </c>
      <c r="BZ35" s="368"/>
      <c r="CA35" s="368"/>
      <c r="CB35" s="368"/>
      <c r="CC35" s="368"/>
      <c r="CD35" s="368"/>
      <c r="CE35" s="368"/>
      <c r="CF35" s="368"/>
      <c r="CG35" s="368"/>
      <c r="CH35" s="368"/>
      <c r="CI35" s="368"/>
      <c r="CJ35" s="368"/>
      <c r="CK35" s="368"/>
      <c r="CL35" s="368"/>
      <c r="CM35" s="368"/>
      <c r="CN35" s="169"/>
      <c r="CO35" s="367">
        <f t="shared" ref="CO35:CO43" si="3">IF(CQ35="","",CO34+1)</f>
        <v>21</v>
      </c>
      <c r="CP35" s="367"/>
      <c r="CQ35" s="368" t="str">
        <f>IF('各会計、関係団体の財政状況及び健全化判断比率'!BS8="","",'各会計、関係団体の財政状況及び健全化判断比率'!BS8)</f>
        <v>愛媛県信用保証協会</v>
      </c>
      <c r="CR35" s="368"/>
      <c r="CS35" s="368"/>
      <c r="CT35" s="368"/>
      <c r="CU35" s="368"/>
      <c r="CV35" s="368"/>
      <c r="CW35" s="368"/>
      <c r="CX35" s="368"/>
      <c r="CY35" s="368"/>
      <c r="CZ35" s="368"/>
      <c r="DA35" s="368"/>
      <c r="DB35" s="368"/>
      <c r="DC35" s="368"/>
      <c r="DD35" s="368"/>
      <c r="DE35" s="368"/>
      <c r="DG35" s="365" t="str">
        <f>IF('各会計、関係団体の財政状況及び健全化判断比率'!BR8="","",'各会計、関係団体の財政状況及び健全化判断比率'!BR8)</f>
        <v>○</v>
      </c>
      <c r="DH35" s="365"/>
      <c r="DI35" s="196"/>
    </row>
    <row r="36" spans="1:113" ht="32.25" customHeight="1">
      <c r="A36" s="169"/>
      <c r="B36" s="193"/>
      <c r="C36" s="367" t="str">
        <f>IF(E36="","",C35+1)</f>
        <v/>
      </c>
      <c r="D36" s="367"/>
      <c r="E36" s="368" t="str">
        <f>IF('各会計、関係団体の財政状況及び健全化判断比率'!B9="","",'各会計、関係団体の財政状況及び健全化判断比率'!B9)</f>
        <v/>
      </c>
      <c r="F36" s="368"/>
      <c r="G36" s="368"/>
      <c r="H36" s="368"/>
      <c r="I36" s="368"/>
      <c r="J36" s="368"/>
      <c r="K36" s="368"/>
      <c r="L36" s="368"/>
      <c r="M36" s="368"/>
      <c r="N36" s="368"/>
      <c r="O36" s="368"/>
      <c r="P36" s="368"/>
      <c r="Q36" s="368"/>
      <c r="R36" s="368"/>
      <c r="S36" s="368"/>
      <c r="T36" s="169"/>
      <c r="U36" s="367">
        <f t="shared" ref="U36:U43" si="4">IF(W36="","",U35+1)</f>
        <v>5</v>
      </c>
      <c r="V36" s="367"/>
      <c r="W36" s="368" t="str">
        <f>IF('各会計、関係団体の財政状況及び健全化判断比率'!B30="","",'各会計、関係団体の財政状況及び健全化判断比率'!B30)</f>
        <v>後期高齢者医療特別会計</v>
      </c>
      <c r="X36" s="368"/>
      <c r="Y36" s="368"/>
      <c r="Z36" s="368"/>
      <c r="AA36" s="368"/>
      <c r="AB36" s="368"/>
      <c r="AC36" s="368"/>
      <c r="AD36" s="368"/>
      <c r="AE36" s="368"/>
      <c r="AF36" s="368"/>
      <c r="AG36" s="368"/>
      <c r="AH36" s="368"/>
      <c r="AI36" s="368"/>
      <c r="AJ36" s="368"/>
      <c r="AK36" s="368"/>
      <c r="AL36" s="169"/>
      <c r="AM36" s="367">
        <f t="shared" si="0"/>
        <v>10</v>
      </c>
      <c r="AN36" s="367"/>
      <c r="AO36" s="368" t="str">
        <f>IF('各会計、関係団体の財政状況及び健全化判断比率'!B35="","",'各会計、関係団体の財政状況及び健全化判断比率'!B35)</f>
        <v>介護老人保健施設事業会計</v>
      </c>
      <c r="AP36" s="368"/>
      <c r="AQ36" s="368"/>
      <c r="AR36" s="368"/>
      <c r="AS36" s="368"/>
      <c r="AT36" s="368"/>
      <c r="AU36" s="368"/>
      <c r="AV36" s="368"/>
      <c r="AW36" s="368"/>
      <c r="AX36" s="368"/>
      <c r="AY36" s="368"/>
      <c r="AZ36" s="368"/>
      <c r="BA36" s="368"/>
      <c r="BB36" s="368"/>
      <c r="BC36" s="368"/>
      <c r="BD36" s="169"/>
      <c r="BE36" s="367" t="str">
        <f t="shared" si="1"/>
        <v/>
      </c>
      <c r="BF36" s="367"/>
      <c r="BG36" s="368"/>
      <c r="BH36" s="368"/>
      <c r="BI36" s="368"/>
      <c r="BJ36" s="368"/>
      <c r="BK36" s="368"/>
      <c r="BL36" s="368"/>
      <c r="BM36" s="368"/>
      <c r="BN36" s="368"/>
      <c r="BO36" s="368"/>
      <c r="BP36" s="368"/>
      <c r="BQ36" s="368"/>
      <c r="BR36" s="368"/>
      <c r="BS36" s="368"/>
      <c r="BT36" s="368"/>
      <c r="BU36" s="368"/>
      <c r="BV36" s="169"/>
      <c r="BW36" s="367">
        <f t="shared" si="2"/>
        <v>15</v>
      </c>
      <c r="BX36" s="367"/>
      <c r="BY36" s="368" t="str">
        <f>IF('各会計、関係団体の財政状況及び健全化判断比率'!B70="","",'各会計、関係団体の財政状況及び健全化判断比率'!B70)</f>
        <v>南予水道企業団</v>
      </c>
      <c r="BZ36" s="368"/>
      <c r="CA36" s="368"/>
      <c r="CB36" s="368"/>
      <c r="CC36" s="368"/>
      <c r="CD36" s="368"/>
      <c r="CE36" s="368"/>
      <c r="CF36" s="368"/>
      <c r="CG36" s="368"/>
      <c r="CH36" s="368"/>
      <c r="CI36" s="368"/>
      <c r="CJ36" s="368"/>
      <c r="CK36" s="368"/>
      <c r="CL36" s="368"/>
      <c r="CM36" s="368"/>
      <c r="CN36" s="169"/>
      <c r="CO36" s="367" t="str">
        <f t="shared" si="3"/>
        <v/>
      </c>
      <c r="CP36" s="367"/>
      <c r="CQ36" s="368" t="str">
        <f>IF('各会計、関係団体の財政状況及び健全化判断比率'!BS9="","",'各会計、関係団体の財政状況及び健全化判断比率'!BS9)</f>
        <v/>
      </c>
      <c r="CR36" s="368"/>
      <c r="CS36" s="368"/>
      <c r="CT36" s="368"/>
      <c r="CU36" s="368"/>
      <c r="CV36" s="368"/>
      <c r="CW36" s="368"/>
      <c r="CX36" s="368"/>
      <c r="CY36" s="368"/>
      <c r="CZ36" s="368"/>
      <c r="DA36" s="368"/>
      <c r="DB36" s="368"/>
      <c r="DC36" s="368"/>
      <c r="DD36" s="368"/>
      <c r="DE36" s="368"/>
      <c r="DG36" s="365" t="str">
        <f>IF('各会計、関係団体の財政状況及び健全化判断比率'!BR9="","",'各会計、関係団体の財政状況及び健全化判断比率'!BR9)</f>
        <v/>
      </c>
      <c r="DH36" s="365"/>
      <c r="DI36" s="196"/>
    </row>
    <row r="37" spans="1:113" ht="32.25" customHeight="1">
      <c r="A37" s="169"/>
      <c r="B37" s="193"/>
      <c r="C37" s="367" t="str">
        <f>IF(E37="","",C36+1)</f>
        <v/>
      </c>
      <c r="D37" s="367"/>
      <c r="E37" s="368" t="str">
        <f>IF('各会計、関係団体の財政状況及び健全化判断比率'!B10="","",'各会計、関係団体の財政状況及び健全化判断比率'!B10)</f>
        <v/>
      </c>
      <c r="F37" s="368"/>
      <c r="G37" s="368"/>
      <c r="H37" s="368"/>
      <c r="I37" s="368"/>
      <c r="J37" s="368"/>
      <c r="K37" s="368"/>
      <c r="L37" s="368"/>
      <c r="M37" s="368"/>
      <c r="N37" s="368"/>
      <c r="O37" s="368"/>
      <c r="P37" s="368"/>
      <c r="Q37" s="368"/>
      <c r="R37" s="368"/>
      <c r="S37" s="368"/>
      <c r="T37" s="169"/>
      <c r="U37" s="367">
        <f t="shared" si="4"/>
        <v>6</v>
      </c>
      <c r="V37" s="367"/>
      <c r="W37" s="368" t="str">
        <f>IF('各会計、関係団体の財政状況及び健全化判断比率'!B31="","",'各会計、関係団体の財政状況及び健全化判断比率'!B31)</f>
        <v>介護保険（保険事業勘定）特別会計</v>
      </c>
      <c r="X37" s="368"/>
      <c r="Y37" s="368"/>
      <c r="Z37" s="368"/>
      <c r="AA37" s="368"/>
      <c r="AB37" s="368"/>
      <c r="AC37" s="368"/>
      <c r="AD37" s="368"/>
      <c r="AE37" s="368"/>
      <c r="AF37" s="368"/>
      <c r="AG37" s="368"/>
      <c r="AH37" s="368"/>
      <c r="AI37" s="368"/>
      <c r="AJ37" s="368"/>
      <c r="AK37" s="368"/>
      <c r="AL37" s="169"/>
      <c r="AM37" s="367">
        <f t="shared" si="0"/>
        <v>11</v>
      </c>
      <c r="AN37" s="367"/>
      <c r="AO37" s="368" t="str">
        <f>IF('各会計、関係団体の財政状況及び健全化判断比率'!B36="","",'各会計、関係団体の財政状況及び健全化判断比率'!B36)</f>
        <v>下水道事業会計(公共下水道)</v>
      </c>
      <c r="AP37" s="368"/>
      <c r="AQ37" s="368"/>
      <c r="AR37" s="368"/>
      <c r="AS37" s="368"/>
      <c r="AT37" s="368"/>
      <c r="AU37" s="368"/>
      <c r="AV37" s="368"/>
      <c r="AW37" s="368"/>
      <c r="AX37" s="368"/>
      <c r="AY37" s="368"/>
      <c r="AZ37" s="368"/>
      <c r="BA37" s="368"/>
      <c r="BB37" s="368"/>
      <c r="BC37" s="368"/>
      <c r="BD37" s="169"/>
      <c r="BE37" s="367" t="str">
        <f t="shared" si="1"/>
        <v/>
      </c>
      <c r="BF37" s="367"/>
      <c r="BG37" s="368"/>
      <c r="BH37" s="368"/>
      <c r="BI37" s="368"/>
      <c r="BJ37" s="368"/>
      <c r="BK37" s="368"/>
      <c r="BL37" s="368"/>
      <c r="BM37" s="368"/>
      <c r="BN37" s="368"/>
      <c r="BO37" s="368"/>
      <c r="BP37" s="368"/>
      <c r="BQ37" s="368"/>
      <c r="BR37" s="368"/>
      <c r="BS37" s="368"/>
      <c r="BT37" s="368"/>
      <c r="BU37" s="368"/>
      <c r="BV37" s="169"/>
      <c r="BW37" s="367">
        <f t="shared" si="2"/>
        <v>16</v>
      </c>
      <c r="BX37" s="367"/>
      <c r="BY37" s="368" t="str">
        <f>IF('各会計、関係団体の財政状況及び健全化判断比率'!B71="","",'各会計、関係団体の財政状況及び健全化判断比率'!B71)</f>
        <v>津島水道企業団</v>
      </c>
      <c r="BZ37" s="368"/>
      <c r="CA37" s="368"/>
      <c r="CB37" s="368"/>
      <c r="CC37" s="368"/>
      <c r="CD37" s="368"/>
      <c r="CE37" s="368"/>
      <c r="CF37" s="368"/>
      <c r="CG37" s="368"/>
      <c r="CH37" s="368"/>
      <c r="CI37" s="368"/>
      <c r="CJ37" s="368"/>
      <c r="CK37" s="368"/>
      <c r="CL37" s="368"/>
      <c r="CM37" s="368"/>
      <c r="CN37" s="169"/>
      <c r="CO37" s="367" t="str">
        <f t="shared" si="3"/>
        <v/>
      </c>
      <c r="CP37" s="367"/>
      <c r="CQ37" s="368" t="str">
        <f>IF('各会計、関係団体の財政状況及び健全化判断比率'!BS10="","",'各会計、関係団体の財政状況及び健全化判断比率'!BS10)</f>
        <v/>
      </c>
      <c r="CR37" s="368"/>
      <c r="CS37" s="368"/>
      <c r="CT37" s="368"/>
      <c r="CU37" s="368"/>
      <c r="CV37" s="368"/>
      <c r="CW37" s="368"/>
      <c r="CX37" s="368"/>
      <c r="CY37" s="368"/>
      <c r="CZ37" s="368"/>
      <c r="DA37" s="368"/>
      <c r="DB37" s="368"/>
      <c r="DC37" s="368"/>
      <c r="DD37" s="368"/>
      <c r="DE37" s="368"/>
      <c r="DG37" s="365" t="str">
        <f>IF('各会計、関係団体の財政状況及び健全化判断比率'!BR10="","",'各会計、関係団体の財政状況及び健全化判断比率'!BR10)</f>
        <v/>
      </c>
      <c r="DH37" s="365"/>
      <c r="DI37" s="196"/>
    </row>
    <row r="38" spans="1:113" ht="32.25" customHeight="1">
      <c r="A38" s="169"/>
      <c r="B38" s="193"/>
      <c r="C38" s="367" t="str">
        <f t="shared" ref="C38:C43" si="5">IF(E38="","",C37+1)</f>
        <v/>
      </c>
      <c r="D38" s="367"/>
      <c r="E38" s="368" t="str">
        <f>IF('各会計、関係団体の財政状況及び健全化判断比率'!B11="","",'各会計、関係団体の財政状況及び健全化判断比率'!B11)</f>
        <v/>
      </c>
      <c r="F38" s="368"/>
      <c r="G38" s="368"/>
      <c r="H38" s="368"/>
      <c r="I38" s="368"/>
      <c r="J38" s="368"/>
      <c r="K38" s="368"/>
      <c r="L38" s="368"/>
      <c r="M38" s="368"/>
      <c r="N38" s="368"/>
      <c r="O38" s="368"/>
      <c r="P38" s="368"/>
      <c r="Q38" s="368"/>
      <c r="R38" s="368"/>
      <c r="S38" s="368"/>
      <c r="T38" s="169"/>
      <c r="U38" s="367">
        <f t="shared" si="4"/>
        <v>7</v>
      </c>
      <c r="V38" s="367"/>
      <c r="W38" s="368" t="str">
        <f>IF('各会計、関係団体の財政状況及び健全化判断比率'!B32="","",'各会計、関係団体の財政状況及び健全化判断比率'!B32)</f>
        <v>介護保険（介護サービス事業勘定）特別会計</v>
      </c>
      <c r="X38" s="368"/>
      <c r="Y38" s="368"/>
      <c r="Z38" s="368"/>
      <c r="AA38" s="368"/>
      <c r="AB38" s="368"/>
      <c r="AC38" s="368"/>
      <c r="AD38" s="368"/>
      <c r="AE38" s="368"/>
      <c r="AF38" s="368"/>
      <c r="AG38" s="368"/>
      <c r="AH38" s="368"/>
      <c r="AI38" s="368"/>
      <c r="AJ38" s="368"/>
      <c r="AK38" s="368"/>
      <c r="AL38" s="169"/>
      <c r="AM38" s="367">
        <f t="shared" si="0"/>
        <v>12</v>
      </c>
      <c r="AN38" s="367"/>
      <c r="AO38" s="368" t="str">
        <f>IF('各会計、関係団体の財政状況及び健全化判断比率'!B37="","",'各会計、関係団体の財政状況及び健全化判断比率'!B37)</f>
        <v>下水道事業会計(小規模下水道)</v>
      </c>
      <c r="AP38" s="368"/>
      <c r="AQ38" s="368"/>
      <c r="AR38" s="368"/>
      <c r="AS38" s="368"/>
      <c r="AT38" s="368"/>
      <c r="AU38" s="368"/>
      <c r="AV38" s="368"/>
      <c r="AW38" s="368"/>
      <c r="AX38" s="368"/>
      <c r="AY38" s="368"/>
      <c r="AZ38" s="368"/>
      <c r="BA38" s="368"/>
      <c r="BB38" s="368"/>
      <c r="BC38" s="368"/>
      <c r="BD38" s="169"/>
      <c r="BE38" s="367" t="str">
        <f t="shared" si="1"/>
        <v/>
      </c>
      <c r="BF38" s="367"/>
      <c r="BG38" s="368"/>
      <c r="BH38" s="368"/>
      <c r="BI38" s="368"/>
      <c r="BJ38" s="368"/>
      <c r="BK38" s="368"/>
      <c r="BL38" s="368"/>
      <c r="BM38" s="368"/>
      <c r="BN38" s="368"/>
      <c r="BO38" s="368"/>
      <c r="BP38" s="368"/>
      <c r="BQ38" s="368"/>
      <c r="BR38" s="368"/>
      <c r="BS38" s="368"/>
      <c r="BT38" s="368"/>
      <c r="BU38" s="368"/>
      <c r="BV38" s="169"/>
      <c r="BW38" s="367">
        <f t="shared" si="2"/>
        <v>17</v>
      </c>
      <c r="BX38" s="367"/>
      <c r="BY38" s="368" t="str">
        <f>IF('各会計、関係団体の財政状況及び健全化判断比率'!B72="","",'各会計、関係団体の財政状況及び健全化判断比率'!B72)</f>
        <v>愛媛県後期高齢者医療広域連合(一般会計)</v>
      </c>
      <c r="BZ38" s="368"/>
      <c r="CA38" s="368"/>
      <c r="CB38" s="368"/>
      <c r="CC38" s="368"/>
      <c r="CD38" s="368"/>
      <c r="CE38" s="368"/>
      <c r="CF38" s="368"/>
      <c r="CG38" s="368"/>
      <c r="CH38" s="368"/>
      <c r="CI38" s="368"/>
      <c r="CJ38" s="368"/>
      <c r="CK38" s="368"/>
      <c r="CL38" s="368"/>
      <c r="CM38" s="368"/>
      <c r="CN38" s="169"/>
      <c r="CO38" s="367" t="str">
        <f t="shared" si="3"/>
        <v/>
      </c>
      <c r="CP38" s="367"/>
      <c r="CQ38" s="368" t="str">
        <f>IF('各会計、関係団体の財政状況及び健全化判断比率'!BS11="","",'各会計、関係団体の財政状況及び健全化判断比率'!BS11)</f>
        <v/>
      </c>
      <c r="CR38" s="368"/>
      <c r="CS38" s="368"/>
      <c r="CT38" s="368"/>
      <c r="CU38" s="368"/>
      <c r="CV38" s="368"/>
      <c r="CW38" s="368"/>
      <c r="CX38" s="368"/>
      <c r="CY38" s="368"/>
      <c r="CZ38" s="368"/>
      <c r="DA38" s="368"/>
      <c r="DB38" s="368"/>
      <c r="DC38" s="368"/>
      <c r="DD38" s="368"/>
      <c r="DE38" s="368"/>
      <c r="DG38" s="365" t="str">
        <f>IF('各会計、関係団体の財政状況及び健全化判断比率'!BR11="","",'各会計、関係団体の財政状況及び健全化判断比率'!BR11)</f>
        <v/>
      </c>
      <c r="DH38" s="365"/>
      <c r="DI38" s="196"/>
    </row>
    <row r="39" spans="1:113" ht="32.25" customHeight="1">
      <c r="A39" s="169"/>
      <c r="B39" s="193"/>
      <c r="C39" s="367" t="str">
        <f t="shared" si="5"/>
        <v/>
      </c>
      <c r="D39" s="367"/>
      <c r="E39" s="368" t="str">
        <f>IF('各会計、関係団体の財政状況及び健全化判断比率'!B12="","",'各会計、関係団体の財政状況及び健全化判断比率'!B12)</f>
        <v/>
      </c>
      <c r="F39" s="368"/>
      <c r="G39" s="368"/>
      <c r="H39" s="368"/>
      <c r="I39" s="368"/>
      <c r="J39" s="368"/>
      <c r="K39" s="368"/>
      <c r="L39" s="368"/>
      <c r="M39" s="368"/>
      <c r="N39" s="368"/>
      <c r="O39" s="368"/>
      <c r="P39" s="368"/>
      <c r="Q39" s="368"/>
      <c r="R39" s="368"/>
      <c r="S39" s="368"/>
      <c r="T39" s="169"/>
      <c r="U39" s="367" t="str">
        <f t="shared" si="4"/>
        <v/>
      </c>
      <c r="V39" s="367"/>
      <c r="W39" s="368"/>
      <c r="X39" s="368"/>
      <c r="Y39" s="368"/>
      <c r="Z39" s="368"/>
      <c r="AA39" s="368"/>
      <c r="AB39" s="368"/>
      <c r="AC39" s="368"/>
      <c r="AD39" s="368"/>
      <c r="AE39" s="368"/>
      <c r="AF39" s="368"/>
      <c r="AG39" s="368"/>
      <c r="AH39" s="368"/>
      <c r="AI39" s="368"/>
      <c r="AJ39" s="368"/>
      <c r="AK39" s="368"/>
      <c r="AL39" s="169"/>
      <c r="AM39" s="367" t="str">
        <f t="shared" si="0"/>
        <v/>
      </c>
      <c r="AN39" s="367"/>
      <c r="AO39" s="368"/>
      <c r="AP39" s="368"/>
      <c r="AQ39" s="368"/>
      <c r="AR39" s="368"/>
      <c r="AS39" s="368"/>
      <c r="AT39" s="368"/>
      <c r="AU39" s="368"/>
      <c r="AV39" s="368"/>
      <c r="AW39" s="368"/>
      <c r="AX39" s="368"/>
      <c r="AY39" s="368"/>
      <c r="AZ39" s="368"/>
      <c r="BA39" s="368"/>
      <c r="BB39" s="368"/>
      <c r="BC39" s="368"/>
      <c r="BD39" s="169"/>
      <c r="BE39" s="367" t="str">
        <f t="shared" si="1"/>
        <v/>
      </c>
      <c r="BF39" s="367"/>
      <c r="BG39" s="368"/>
      <c r="BH39" s="368"/>
      <c r="BI39" s="368"/>
      <c r="BJ39" s="368"/>
      <c r="BK39" s="368"/>
      <c r="BL39" s="368"/>
      <c r="BM39" s="368"/>
      <c r="BN39" s="368"/>
      <c r="BO39" s="368"/>
      <c r="BP39" s="368"/>
      <c r="BQ39" s="368"/>
      <c r="BR39" s="368"/>
      <c r="BS39" s="368"/>
      <c r="BT39" s="368"/>
      <c r="BU39" s="368"/>
      <c r="BV39" s="169"/>
      <c r="BW39" s="367">
        <f t="shared" si="2"/>
        <v>18</v>
      </c>
      <c r="BX39" s="367"/>
      <c r="BY39" s="368" t="str">
        <f>IF('各会計、関係団体の財政状況及び健全化判断比率'!B73="","",'各会計、関係団体の財政状況及び健全化判断比率'!B73)</f>
        <v>愛媛県後期高齢者医療広域連合(後期高齢者医療特別会計)</v>
      </c>
      <c r="BZ39" s="368"/>
      <c r="CA39" s="368"/>
      <c r="CB39" s="368"/>
      <c r="CC39" s="368"/>
      <c r="CD39" s="368"/>
      <c r="CE39" s="368"/>
      <c r="CF39" s="368"/>
      <c r="CG39" s="368"/>
      <c r="CH39" s="368"/>
      <c r="CI39" s="368"/>
      <c r="CJ39" s="368"/>
      <c r="CK39" s="368"/>
      <c r="CL39" s="368"/>
      <c r="CM39" s="368"/>
      <c r="CN39" s="169"/>
      <c r="CO39" s="367" t="str">
        <f t="shared" si="3"/>
        <v/>
      </c>
      <c r="CP39" s="367"/>
      <c r="CQ39" s="368" t="str">
        <f>IF('各会計、関係団体の財政状況及び健全化判断比率'!BS12="","",'各会計、関係団体の財政状況及び健全化判断比率'!BS12)</f>
        <v/>
      </c>
      <c r="CR39" s="368"/>
      <c r="CS39" s="368"/>
      <c r="CT39" s="368"/>
      <c r="CU39" s="368"/>
      <c r="CV39" s="368"/>
      <c r="CW39" s="368"/>
      <c r="CX39" s="368"/>
      <c r="CY39" s="368"/>
      <c r="CZ39" s="368"/>
      <c r="DA39" s="368"/>
      <c r="DB39" s="368"/>
      <c r="DC39" s="368"/>
      <c r="DD39" s="368"/>
      <c r="DE39" s="368"/>
      <c r="DG39" s="365" t="str">
        <f>IF('各会計、関係団体の財政状況及び健全化判断比率'!BR12="","",'各会計、関係団体の財政状況及び健全化判断比率'!BR12)</f>
        <v/>
      </c>
      <c r="DH39" s="365"/>
      <c r="DI39" s="196"/>
    </row>
    <row r="40" spans="1:113" ht="32.25" customHeight="1">
      <c r="A40" s="169"/>
      <c r="B40" s="193"/>
      <c r="C40" s="367" t="str">
        <f t="shared" si="5"/>
        <v/>
      </c>
      <c r="D40" s="367"/>
      <c r="E40" s="368" t="str">
        <f>IF('各会計、関係団体の財政状況及び健全化判断比率'!B13="","",'各会計、関係団体の財政状況及び健全化判断比率'!B13)</f>
        <v/>
      </c>
      <c r="F40" s="368"/>
      <c r="G40" s="368"/>
      <c r="H40" s="368"/>
      <c r="I40" s="368"/>
      <c r="J40" s="368"/>
      <c r="K40" s="368"/>
      <c r="L40" s="368"/>
      <c r="M40" s="368"/>
      <c r="N40" s="368"/>
      <c r="O40" s="368"/>
      <c r="P40" s="368"/>
      <c r="Q40" s="368"/>
      <c r="R40" s="368"/>
      <c r="S40" s="368"/>
      <c r="T40" s="169"/>
      <c r="U40" s="367" t="str">
        <f t="shared" si="4"/>
        <v/>
      </c>
      <c r="V40" s="367"/>
      <c r="W40" s="368"/>
      <c r="X40" s="368"/>
      <c r="Y40" s="368"/>
      <c r="Z40" s="368"/>
      <c r="AA40" s="368"/>
      <c r="AB40" s="368"/>
      <c r="AC40" s="368"/>
      <c r="AD40" s="368"/>
      <c r="AE40" s="368"/>
      <c r="AF40" s="368"/>
      <c r="AG40" s="368"/>
      <c r="AH40" s="368"/>
      <c r="AI40" s="368"/>
      <c r="AJ40" s="368"/>
      <c r="AK40" s="368"/>
      <c r="AL40" s="169"/>
      <c r="AM40" s="367" t="str">
        <f t="shared" si="0"/>
        <v/>
      </c>
      <c r="AN40" s="367"/>
      <c r="AO40" s="368"/>
      <c r="AP40" s="368"/>
      <c r="AQ40" s="368"/>
      <c r="AR40" s="368"/>
      <c r="AS40" s="368"/>
      <c r="AT40" s="368"/>
      <c r="AU40" s="368"/>
      <c r="AV40" s="368"/>
      <c r="AW40" s="368"/>
      <c r="AX40" s="368"/>
      <c r="AY40" s="368"/>
      <c r="AZ40" s="368"/>
      <c r="BA40" s="368"/>
      <c r="BB40" s="368"/>
      <c r="BC40" s="368"/>
      <c r="BD40" s="169"/>
      <c r="BE40" s="367" t="str">
        <f t="shared" si="1"/>
        <v/>
      </c>
      <c r="BF40" s="367"/>
      <c r="BG40" s="368"/>
      <c r="BH40" s="368"/>
      <c r="BI40" s="368"/>
      <c r="BJ40" s="368"/>
      <c r="BK40" s="368"/>
      <c r="BL40" s="368"/>
      <c r="BM40" s="368"/>
      <c r="BN40" s="368"/>
      <c r="BO40" s="368"/>
      <c r="BP40" s="368"/>
      <c r="BQ40" s="368"/>
      <c r="BR40" s="368"/>
      <c r="BS40" s="368"/>
      <c r="BT40" s="368"/>
      <c r="BU40" s="368"/>
      <c r="BV40" s="169"/>
      <c r="BW40" s="367">
        <f t="shared" si="2"/>
        <v>19</v>
      </c>
      <c r="BX40" s="367"/>
      <c r="BY40" s="368" t="str">
        <f>IF('各会計、関係団体の財政状況及び健全化判断比率'!B74="","",'各会計、関係団体の財政状況及び健全化判断比率'!B74)</f>
        <v>愛媛県地方税滞納整理機構</v>
      </c>
      <c r="BZ40" s="368"/>
      <c r="CA40" s="368"/>
      <c r="CB40" s="368"/>
      <c r="CC40" s="368"/>
      <c r="CD40" s="368"/>
      <c r="CE40" s="368"/>
      <c r="CF40" s="368"/>
      <c r="CG40" s="368"/>
      <c r="CH40" s="368"/>
      <c r="CI40" s="368"/>
      <c r="CJ40" s="368"/>
      <c r="CK40" s="368"/>
      <c r="CL40" s="368"/>
      <c r="CM40" s="368"/>
      <c r="CN40" s="169"/>
      <c r="CO40" s="367" t="str">
        <f t="shared" si="3"/>
        <v/>
      </c>
      <c r="CP40" s="367"/>
      <c r="CQ40" s="368" t="str">
        <f>IF('各会計、関係団体の財政状況及び健全化判断比率'!BS13="","",'各会計、関係団体の財政状況及び健全化判断比率'!BS13)</f>
        <v/>
      </c>
      <c r="CR40" s="368"/>
      <c r="CS40" s="368"/>
      <c r="CT40" s="368"/>
      <c r="CU40" s="368"/>
      <c r="CV40" s="368"/>
      <c r="CW40" s="368"/>
      <c r="CX40" s="368"/>
      <c r="CY40" s="368"/>
      <c r="CZ40" s="368"/>
      <c r="DA40" s="368"/>
      <c r="DB40" s="368"/>
      <c r="DC40" s="368"/>
      <c r="DD40" s="368"/>
      <c r="DE40" s="368"/>
      <c r="DG40" s="365" t="str">
        <f>IF('各会計、関係団体の財政状況及び健全化判断比率'!BR13="","",'各会計、関係団体の財政状況及び健全化判断比率'!BR13)</f>
        <v/>
      </c>
      <c r="DH40" s="365"/>
      <c r="DI40" s="196"/>
    </row>
    <row r="41" spans="1:113" ht="32.25" customHeight="1">
      <c r="A41" s="169"/>
      <c r="B41" s="193"/>
      <c r="C41" s="367" t="str">
        <f t="shared" si="5"/>
        <v/>
      </c>
      <c r="D41" s="367"/>
      <c r="E41" s="368" t="str">
        <f>IF('各会計、関係団体の財政状況及び健全化判断比率'!B14="","",'各会計、関係団体の財政状況及び健全化判断比率'!B14)</f>
        <v/>
      </c>
      <c r="F41" s="368"/>
      <c r="G41" s="368"/>
      <c r="H41" s="368"/>
      <c r="I41" s="368"/>
      <c r="J41" s="368"/>
      <c r="K41" s="368"/>
      <c r="L41" s="368"/>
      <c r="M41" s="368"/>
      <c r="N41" s="368"/>
      <c r="O41" s="368"/>
      <c r="P41" s="368"/>
      <c r="Q41" s="368"/>
      <c r="R41" s="368"/>
      <c r="S41" s="368"/>
      <c r="T41" s="169"/>
      <c r="U41" s="367" t="str">
        <f t="shared" si="4"/>
        <v/>
      </c>
      <c r="V41" s="367"/>
      <c r="W41" s="368"/>
      <c r="X41" s="368"/>
      <c r="Y41" s="368"/>
      <c r="Z41" s="368"/>
      <c r="AA41" s="368"/>
      <c r="AB41" s="368"/>
      <c r="AC41" s="368"/>
      <c r="AD41" s="368"/>
      <c r="AE41" s="368"/>
      <c r="AF41" s="368"/>
      <c r="AG41" s="368"/>
      <c r="AH41" s="368"/>
      <c r="AI41" s="368"/>
      <c r="AJ41" s="368"/>
      <c r="AK41" s="368"/>
      <c r="AL41" s="169"/>
      <c r="AM41" s="367" t="str">
        <f t="shared" si="0"/>
        <v/>
      </c>
      <c r="AN41" s="367"/>
      <c r="AO41" s="368"/>
      <c r="AP41" s="368"/>
      <c r="AQ41" s="368"/>
      <c r="AR41" s="368"/>
      <c r="AS41" s="368"/>
      <c r="AT41" s="368"/>
      <c r="AU41" s="368"/>
      <c r="AV41" s="368"/>
      <c r="AW41" s="368"/>
      <c r="AX41" s="368"/>
      <c r="AY41" s="368"/>
      <c r="AZ41" s="368"/>
      <c r="BA41" s="368"/>
      <c r="BB41" s="368"/>
      <c r="BC41" s="368"/>
      <c r="BD41" s="169"/>
      <c r="BE41" s="367" t="str">
        <f t="shared" si="1"/>
        <v/>
      </c>
      <c r="BF41" s="367"/>
      <c r="BG41" s="368"/>
      <c r="BH41" s="368"/>
      <c r="BI41" s="368"/>
      <c r="BJ41" s="368"/>
      <c r="BK41" s="368"/>
      <c r="BL41" s="368"/>
      <c r="BM41" s="368"/>
      <c r="BN41" s="368"/>
      <c r="BO41" s="368"/>
      <c r="BP41" s="368"/>
      <c r="BQ41" s="368"/>
      <c r="BR41" s="368"/>
      <c r="BS41" s="368"/>
      <c r="BT41" s="368"/>
      <c r="BU41" s="368"/>
      <c r="BV41" s="169"/>
      <c r="BW41" s="367" t="str">
        <f t="shared" si="2"/>
        <v/>
      </c>
      <c r="BX41" s="367"/>
      <c r="BY41" s="368" t="str">
        <f>IF('各会計、関係団体の財政状況及び健全化判断比率'!B75="","",'各会計、関係団体の財政状況及び健全化判断比率'!B75)</f>
        <v/>
      </c>
      <c r="BZ41" s="368"/>
      <c r="CA41" s="368"/>
      <c r="CB41" s="368"/>
      <c r="CC41" s="368"/>
      <c r="CD41" s="368"/>
      <c r="CE41" s="368"/>
      <c r="CF41" s="368"/>
      <c r="CG41" s="368"/>
      <c r="CH41" s="368"/>
      <c r="CI41" s="368"/>
      <c r="CJ41" s="368"/>
      <c r="CK41" s="368"/>
      <c r="CL41" s="368"/>
      <c r="CM41" s="368"/>
      <c r="CN41" s="169"/>
      <c r="CO41" s="367" t="str">
        <f t="shared" si="3"/>
        <v/>
      </c>
      <c r="CP41" s="367"/>
      <c r="CQ41" s="368" t="str">
        <f>IF('各会計、関係団体の財政状況及び健全化判断比率'!BS14="","",'各会計、関係団体の財政状況及び健全化判断比率'!BS14)</f>
        <v/>
      </c>
      <c r="CR41" s="368"/>
      <c r="CS41" s="368"/>
      <c r="CT41" s="368"/>
      <c r="CU41" s="368"/>
      <c r="CV41" s="368"/>
      <c r="CW41" s="368"/>
      <c r="CX41" s="368"/>
      <c r="CY41" s="368"/>
      <c r="CZ41" s="368"/>
      <c r="DA41" s="368"/>
      <c r="DB41" s="368"/>
      <c r="DC41" s="368"/>
      <c r="DD41" s="368"/>
      <c r="DE41" s="368"/>
      <c r="DG41" s="365" t="str">
        <f>IF('各会計、関係団体の財政状況及び健全化判断比率'!BR14="","",'各会計、関係団体の財政状況及び健全化判断比率'!BR14)</f>
        <v/>
      </c>
      <c r="DH41" s="365"/>
      <c r="DI41" s="196"/>
    </row>
    <row r="42" spans="1:113" ht="32.25" customHeight="1">
      <c r="B42" s="193"/>
      <c r="C42" s="367" t="str">
        <f t="shared" si="5"/>
        <v/>
      </c>
      <c r="D42" s="367"/>
      <c r="E42" s="368" t="str">
        <f>IF('各会計、関係団体の財政状況及び健全化判断比率'!B15="","",'各会計、関係団体の財政状況及び健全化判断比率'!B15)</f>
        <v/>
      </c>
      <c r="F42" s="368"/>
      <c r="G42" s="368"/>
      <c r="H42" s="368"/>
      <c r="I42" s="368"/>
      <c r="J42" s="368"/>
      <c r="K42" s="368"/>
      <c r="L42" s="368"/>
      <c r="M42" s="368"/>
      <c r="N42" s="368"/>
      <c r="O42" s="368"/>
      <c r="P42" s="368"/>
      <c r="Q42" s="368"/>
      <c r="R42" s="368"/>
      <c r="S42" s="368"/>
      <c r="T42" s="169"/>
      <c r="U42" s="367" t="str">
        <f t="shared" si="4"/>
        <v/>
      </c>
      <c r="V42" s="367"/>
      <c r="W42" s="368"/>
      <c r="X42" s="368"/>
      <c r="Y42" s="368"/>
      <c r="Z42" s="368"/>
      <c r="AA42" s="368"/>
      <c r="AB42" s="368"/>
      <c r="AC42" s="368"/>
      <c r="AD42" s="368"/>
      <c r="AE42" s="368"/>
      <c r="AF42" s="368"/>
      <c r="AG42" s="368"/>
      <c r="AH42" s="368"/>
      <c r="AI42" s="368"/>
      <c r="AJ42" s="368"/>
      <c r="AK42" s="368"/>
      <c r="AL42" s="169"/>
      <c r="AM42" s="367" t="str">
        <f t="shared" si="0"/>
        <v/>
      </c>
      <c r="AN42" s="367"/>
      <c r="AO42" s="368"/>
      <c r="AP42" s="368"/>
      <c r="AQ42" s="368"/>
      <c r="AR42" s="368"/>
      <c r="AS42" s="368"/>
      <c r="AT42" s="368"/>
      <c r="AU42" s="368"/>
      <c r="AV42" s="368"/>
      <c r="AW42" s="368"/>
      <c r="AX42" s="368"/>
      <c r="AY42" s="368"/>
      <c r="AZ42" s="368"/>
      <c r="BA42" s="368"/>
      <c r="BB42" s="368"/>
      <c r="BC42" s="368"/>
      <c r="BD42" s="169"/>
      <c r="BE42" s="367" t="str">
        <f t="shared" si="1"/>
        <v/>
      </c>
      <c r="BF42" s="367"/>
      <c r="BG42" s="368"/>
      <c r="BH42" s="368"/>
      <c r="BI42" s="368"/>
      <c r="BJ42" s="368"/>
      <c r="BK42" s="368"/>
      <c r="BL42" s="368"/>
      <c r="BM42" s="368"/>
      <c r="BN42" s="368"/>
      <c r="BO42" s="368"/>
      <c r="BP42" s="368"/>
      <c r="BQ42" s="368"/>
      <c r="BR42" s="368"/>
      <c r="BS42" s="368"/>
      <c r="BT42" s="368"/>
      <c r="BU42" s="368"/>
      <c r="BV42" s="169"/>
      <c r="BW42" s="367" t="str">
        <f t="shared" si="2"/>
        <v/>
      </c>
      <c r="BX42" s="367"/>
      <c r="BY42" s="368" t="str">
        <f>IF('各会計、関係団体の財政状況及び健全化判断比率'!B76="","",'各会計、関係団体の財政状況及び健全化判断比率'!B76)</f>
        <v/>
      </c>
      <c r="BZ42" s="368"/>
      <c r="CA42" s="368"/>
      <c r="CB42" s="368"/>
      <c r="CC42" s="368"/>
      <c r="CD42" s="368"/>
      <c r="CE42" s="368"/>
      <c r="CF42" s="368"/>
      <c r="CG42" s="368"/>
      <c r="CH42" s="368"/>
      <c r="CI42" s="368"/>
      <c r="CJ42" s="368"/>
      <c r="CK42" s="368"/>
      <c r="CL42" s="368"/>
      <c r="CM42" s="368"/>
      <c r="CN42" s="169"/>
      <c r="CO42" s="367" t="str">
        <f t="shared" si="3"/>
        <v/>
      </c>
      <c r="CP42" s="367"/>
      <c r="CQ42" s="368" t="str">
        <f>IF('各会計、関係団体の財政状況及び健全化判断比率'!BS15="","",'各会計、関係団体の財政状況及び健全化判断比率'!BS15)</f>
        <v/>
      </c>
      <c r="CR42" s="368"/>
      <c r="CS42" s="368"/>
      <c r="CT42" s="368"/>
      <c r="CU42" s="368"/>
      <c r="CV42" s="368"/>
      <c r="CW42" s="368"/>
      <c r="CX42" s="368"/>
      <c r="CY42" s="368"/>
      <c r="CZ42" s="368"/>
      <c r="DA42" s="368"/>
      <c r="DB42" s="368"/>
      <c r="DC42" s="368"/>
      <c r="DD42" s="368"/>
      <c r="DE42" s="368"/>
      <c r="DG42" s="365" t="str">
        <f>IF('各会計、関係団体の財政状況及び健全化判断比率'!BR15="","",'各会計、関係団体の財政状況及び健全化判断比率'!BR15)</f>
        <v/>
      </c>
      <c r="DH42" s="365"/>
      <c r="DI42" s="196"/>
    </row>
    <row r="43" spans="1:113" ht="32.25" customHeight="1">
      <c r="B43" s="193"/>
      <c r="C43" s="367" t="str">
        <f t="shared" si="5"/>
        <v/>
      </c>
      <c r="D43" s="367"/>
      <c r="E43" s="368" t="str">
        <f>IF('各会計、関係団体の財政状況及び健全化判断比率'!B16="","",'各会計、関係団体の財政状況及び健全化判断比率'!B16)</f>
        <v/>
      </c>
      <c r="F43" s="368"/>
      <c r="G43" s="368"/>
      <c r="H43" s="368"/>
      <c r="I43" s="368"/>
      <c r="J43" s="368"/>
      <c r="K43" s="368"/>
      <c r="L43" s="368"/>
      <c r="M43" s="368"/>
      <c r="N43" s="368"/>
      <c r="O43" s="368"/>
      <c r="P43" s="368"/>
      <c r="Q43" s="368"/>
      <c r="R43" s="368"/>
      <c r="S43" s="368"/>
      <c r="T43" s="169"/>
      <c r="U43" s="367" t="str">
        <f t="shared" si="4"/>
        <v/>
      </c>
      <c r="V43" s="367"/>
      <c r="W43" s="368"/>
      <c r="X43" s="368"/>
      <c r="Y43" s="368"/>
      <c r="Z43" s="368"/>
      <c r="AA43" s="368"/>
      <c r="AB43" s="368"/>
      <c r="AC43" s="368"/>
      <c r="AD43" s="368"/>
      <c r="AE43" s="368"/>
      <c r="AF43" s="368"/>
      <c r="AG43" s="368"/>
      <c r="AH43" s="368"/>
      <c r="AI43" s="368"/>
      <c r="AJ43" s="368"/>
      <c r="AK43" s="368"/>
      <c r="AL43" s="169"/>
      <c r="AM43" s="367" t="str">
        <f t="shared" si="0"/>
        <v/>
      </c>
      <c r="AN43" s="367"/>
      <c r="AO43" s="368"/>
      <c r="AP43" s="368"/>
      <c r="AQ43" s="368"/>
      <c r="AR43" s="368"/>
      <c r="AS43" s="368"/>
      <c r="AT43" s="368"/>
      <c r="AU43" s="368"/>
      <c r="AV43" s="368"/>
      <c r="AW43" s="368"/>
      <c r="AX43" s="368"/>
      <c r="AY43" s="368"/>
      <c r="AZ43" s="368"/>
      <c r="BA43" s="368"/>
      <c r="BB43" s="368"/>
      <c r="BC43" s="368"/>
      <c r="BD43" s="169"/>
      <c r="BE43" s="367" t="str">
        <f t="shared" si="1"/>
        <v/>
      </c>
      <c r="BF43" s="367"/>
      <c r="BG43" s="368"/>
      <c r="BH43" s="368"/>
      <c r="BI43" s="368"/>
      <c r="BJ43" s="368"/>
      <c r="BK43" s="368"/>
      <c r="BL43" s="368"/>
      <c r="BM43" s="368"/>
      <c r="BN43" s="368"/>
      <c r="BO43" s="368"/>
      <c r="BP43" s="368"/>
      <c r="BQ43" s="368"/>
      <c r="BR43" s="368"/>
      <c r="BS43" s="368"/>
      <c r="BT43" s="368"/>
      <c r="BU43" s="368"/>
      <c r="BV43" s="169"/>
      <c r="BW43" s="367" t="str">
        <f t="shared" si="2"/>
        <v/>
      </c>
      <c r="BX43" s="367"/>
      <c r="BY43" s="368" t="str">
        <f>IF('各会計、関係団体の財政状況及び健全化判断比率'!B77="","",'各会計、関係団体の財政状況及び健全化判断比率'!B77)</f>
        <v/>
      </c>
      <c r="BZ43" s="368"/>
      <c r="CA43" s="368"/>
      <c r="CB43" s="368"/>
      <c r="CC43" s="368"/>
      <c r="CD43" s="368"/>
      <c r="CE43" s="368"/>
      <c r="CF43" s="368"/>
      <c r="CG43" s="368"/>
      <c r="CH43" s="368"/>
      <c r="CI43" s="368"/>
      <c r="CJ43" s="368"/>
      <c r="CK43" s="368"/>
      <c r="CL43" s="368"/>
      <c r="CM43" s="368"/>
      <c r="CN43" s="169"/>
      <c r="CO43" s="367" t="str">
        <f t="shared" si="3"/>
        <v/>
      </c>
      <c r="CP43" s="367"/>
      <c r="CQ43" s="368" t="str">
        <f>IF('各会計、関係団体の財政状況及び健全化判断比率'!BS16="","",'各会計、関係団体の財政状況及び健全化判断比率'!BS16)</f>
        <v/>
      </c>
      <c r="CR43" s="368"/>
      <c r="CS43" s="368"/>
      <c r="CT43" s="368"/>
      <c r="CU43" s="368"/>
      <c r="CV43" s="368"/>
      <c r="CW43" s="368"/>
      <c r="CX43" s="368"/>
      <c r="CY43" s="368"/>
      <c r="CZ43" s="368"/>
      <c r="DA43" s="368"/>
      <c r="DB43" s="368"/>
      <c r="DC43" s="368"/>
      <c r="DD43" s="368"/>
      <c r="DE43" s="368"/>
      <c r="DG43" s="365" t="str">
        <f>IF('各会計、関係団体の財政状況及び健全化判断比率'!BR16="","",'各会計、関係団体の財政状況及び健全化判断比率'!BR16)</f>
        <v/>
      </c>
      <c r="DH43" s="365"/>
      <c r="DI43" s="196"/>
    </row>
    <row r="44" spans="1:113" ht="13.5" customHeight="1" thickBot="1">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row r="46" spans="1:113">
      <c r="B46" s="168" t="s">
        <v>193</v>
      </c>
      <c r="E46" s="364" t="s">
        <v>194</v>
      </c>
      <c r="F46" s="364"/>
      <c r="G46" s="364"/>
      <c r="H46" s="364"/>
      <c r="I46" s="364"/>
      <c r="J46" s="364"/>
      <c r="K46" s="364"/>
      <c r="L46" s="364"/>
      <c r="M46" s="364"/>
      <c r="N46" s="364"/>
      <c r="O46" s="364"/>
      <c r="P46" s="364"/>
      <c r="Q46" s="364"/>
      <c r="R46" s="364"/>
      <c r="S46" s="364"/>
      <c r="T46" s="364"/>
      <c r="U46" s="364"/>
      <c r="V46" s="364"/>
      <c r="W46" s="364"/>
      <c r="X46" s="364"/>
      <c r="Y46" s="364"/>
      <c r="Z46" s="364"/>
      <c r="AA46" s="364"/>
      <c r="AB46" s="364"/>
      <c r="AC46" s="364"/>
      <c r="AD46" s="364"/>
      <c r="AE46" s="364"/>
      <c r="AF46" s="364"/>
      <c r="AG46" s="364"/>
      <c r="AH46" s="364"/>
      <c r="AI46" s="364"/>
      <c r="AJ46" s="364"/>
      <c r="AK46" s="364"/>
      <c r="AL46" s="364"/>
      <c r="AM46" s="364"/>
      <c r="AN46" s="364"/>
      <c r="AO46" s="364"/>
      <c r="AP46" s="364"/>
      <c r="AQ46" s="364"/>
      <c r="AR46" s="364"/>
      <c r="AS46" s="364"/>
      <c r="AT46" s="364"/>
      <c r="AU46" s="364"/>
      <c r="AV46" s="364"/>
      <c r="AW46" s="364"/>
      <c r="AX46" s="364"/>
      <c r="AY46" s="364"/>
      <c r="AZ46" s="364"/>
      <c r="BA46" s="364"/>
      <c r="BB46" s="364"/>
      <c r="BC46" s="364"/>
      <c r="BD46" s="364"/>
      <c r="BE46" s="364"/>
      <c r="BF46" s="364"/>
      <c r="BG46" s="364"/>
      <c r="BH46" s="364"/>
      <c r="BI46" s="364"/>
      <c r="BJ46" s="364"/>
      <c r="BK46" s="364"/>
      <c r="BL46" s="364"/>
      <c r="BM46" s="364"/>
      <c r="BN46" s="364"/>
      <c r="BO46" s="364"/>
      <c r="BP46" s="364"/>
      <c r="BQ46" s="364"/>
      <c r="BR46" s="364"/>
      <c r="BS46" s="364"/>
      <c r="BT46" s="364"/>
      <c r="BU46" s="364"/>
      <c r="BV46" s="364"/>
      <c r="BW46" s="364"/>
      <c r="BX46" s="364"/>
      <c r="BY46" s="364"/>
      <c r="BZ46" s="364"/>
      <c r="CA46" s="364"/>
      <c r="CB46" s="364"/>
      <c r="CC46" s="364"/>
      <c r="CD46" s="364"/>
      <c r="CE46" s="364"/>
      <c r="CF46" s="364"/>
      <c r="CG46" s="364"/>
      <c r="CH46" s="364"/>
      <c r="CI46" s="364"/>
      <c r="CJ46" s="364"/>
      <c r="CK46" s="364"/>
      <c r="CL46" s="364"/>
      <c r="CM46" s="364"/>
      <c r="CN46" s="364"/>
      <c r="CO46" s="364"/>
      <c r="CP46" s="364"/>
      <c r="CQ46" s="364"/>
      <c r="CR46" s="364"/>
      <c r="CS46" s="364"/>
      <c r="CT46" s="364"/>
      <c r="CU46" s="364"/>
      <c r="CV46" s="364"/>
      <c r="CW46" s="364"/>
      <c r="CX46" s="364"/>
      <c r="CY46" s="364"/>
      <c r="CZ46" s="364"/>
      <c r="DA46" s="364"/>
      <c r="DB46" s="364"/>
      <c r="DC46" s="364"/>
      <c r="DD46" s="364"/>
      <c r="DE46" s="364"/>
      <c r="DF46" s="364"/>
      <c r="DG46" s="364"/>
      <c r="DH46" s="364"/>
      <c r="DI46" s="364"/>
    </row>
    <row r="47" spans="1:113">
      <c r="E47" s="364" t="s">
        <v>195</v>
      </c>
      <c r="F47" s="364"/>
      <c r="G47" s="364"/>
      <c r="H47" s="364"/>
      <c r="I47" s="364"/>
      <c r="J47" s="364"/>
      <c r="K47" s="364"/>
      <c r="L47" s="364"/>
      <c r="M47" s="364"/>
      <c r="N47" s="364"/>
      <c r="O47" s="364"/>
      <c r="P47" s="364"/>
      <c r="Q47" s="364"/>
      <c r="R47" s="364"/>
      <c r="S47" s="364"/>
      <c r="T47" s="364"/>
      <c r="U47" s="364"/>
      <c r="V47" s="364"/>
      <c r="W47" s="364"/>
      <c r="X47" s="364"/>
      <c r="Y47" s="364"/>
      <c r="Z47" s="364"/>
      <c r="AA47" s="364"/>
      <c r="AB47" s="364"/>
      <c r="AC47" s="364"/>
      <c r="AD47" s="364"/>
      <c r="AE47" s="364"/>
      <c r="AF47" s="364"/>
      <c r="AG47" s="364"/>
      <c r="AH47" s="364"/>
      <c r="AI47" s="364"/>
      <c r="AJ47" s="364"/>
      <c r="AK47" s="364"/>
      <c r="AL47" s="364"/>
      <c r="AM47" s="364"/>
      <c r="AN47" s="364"/>
      <c r="AO47" s="364"/>
      <c r="AP47" s="364"/>
      <c r="AQ47" s="364"/>
      <c r="AR47" s="364"/>
      <c r="AS47" s="364"/>
      <c r="AT47" s="364"/>
      <c r="AU47" s="364"/>
      <c r="AV47" s="364"/>
      <c r="AW47" s="364"/>
      <c r="AX47" s="364"/>
      <c r="AY47" s="364"/>
      <c r="AZ47" s="364"/>
      <c r="BA47" s="364"/>
      <c r="BB47" s="364"/>
      <c r="BC47" s="364"/>
      <c r="BD47" s="364"/>
      <c r="BE47" s="364"/>
      <c r="BF47" s="364"/>
      <c r="BG47" s="364"/>
      <c r="BH47" s="364"/>
      <c r="BI47" s="364"/>
      <c r="BJ47" s="364"/>
      <c r="BK47" s="364"/>
      <c r="BL47" s="364"/>
      <c r="BM47" s="364"/>
      <c r="BN47" s="364"/>
      <c r="BO47" s="364"/>
      <c r="BP47" s="364"/>
      <c r="BQ47" s="364"/>
      <c r="BR47" s="364"/>
      <c r="BS47" s="364"/>
      <c r="BT47" s="364"/>
      <c r="BU47" s="364"/>
      <c r="BV47" s="364"/>
      <c r="BW47" s="364"/>
      <c r="BX47" s="364"/>
      <c r="BY47" s="364"/>
      <c r="BZ47" s="364"/>
      <c r="CA47" s="364"/>
      <c r="CB47" s="364"/>
      <c r="CC47" s="364"/>
      <c r="CD47" s="364"/>
      <c r="CE47" s="364"/>
      <c r="CF47" s="364"/>
      <c r="CG47" s="364"/>
      <c r="CH47" s="364"/>
      <c r="CI47" s="364"/>
      <c r="CJ47" s="364"/>
      <c r="CK47" s="364"/>
      <c r="CL47" s="364"/>
      <c r="CM47" s="364"/>
      <c r="CN47" s="364"/>
      <c r="CO47" s="364"/>
      <c r="CP47" s="364"/>
      <c r="CQ47" s="364"/>
      <c r="CR47" s="364"/>
      <c r="CS47" s="364"/>
      <c r="CT47" s="364"/>
      <c r="CU47" s="364"/>
      <c r="CV47" s="364"/>
      <c r="CW47" s="364"/>
      <c r="CX47" s="364"/>
      <c r="CY47" s="364"/>
      <c r="CZ47" s="364"/>
      <c r="DA47" s="364"/>
      <c r="DB47" s="364"/>
      <c r="DC47" s="364"/>
      <c r="DD47" s="364"/>
      <c r="DE47" s="364"/>
      <c r="DF47" s="364"/>
      <c r="DG47" s="364"/>
      <c r="DH47" s="364"/>
      <c r="DI47" s="364"/>
    </row>
    <row r="48" spans="1:113">
      <c r="E48" s="364" t="s">
        <v>196</v>
      </c>
      <c r="F48" s="364"/>
      <c r="G48" s="364"/>
      <c r="H48" s="364"/>
      <c r="I48" s="364"/>
      <c r="J48" s="364"/>
      <c r="K48" s="364"/>
      <c r="L48" s="364"/>
      <c r="M48" s="364"/>
      <c r="N48" s="364"/>
      <c r="O48" s="364"/>
      <c r="P48" s="364"/>
      <c r="Q48" s="364"/>
      <c r="R48" s="364"/>
      <c r="S48" s="364"/>
      <c r="T48" s="364"/>
      <c r="U48" s="364"/>
      <c r="V48" s="364"/>
      <c r="W48" s="364"/>
      <c r="X48" s="364"/>
      <c r="Y48" s="364"/>
      <c r="Z48" s="364"/>
      <c r="AA48" s="364"/>
      <c r="AB48" s="364"/>
      <c r="AC48" s="364"/>
      <c r="AD48" s="364"/>
      <c r="AE48" s="364"/>
      <c r="AF48" s="364"/>
      <c r="AG48" s="364"/>
      <c r="AH48" s="364"/>
      <c r="AI48" s="364"/>
      <c r="AJ48" s="364"/>
      <c r="AK48" s="364"/>
      <c r="AL48" s="364"/>
      <c r="AM48" s="364"/>
      <c r="AN48" s="364"/>
      <c r="AO48" s="364"/>
      <c r="AP48" s="364"/>
      <c r="AQ48" s="364"/>
      <c r="AR48" s="364"/>
      <c r="AS48" s="364"/>
      <c r="AT48" s="364"/>
      <c r="AU48" s="364"/>
      <c r="AV48" s="364"/>
      <c r="AW48" s="364"/>
      <c r="AX48" s="364"/>
      <c r="AY48" s="364"/>
      <c r="AZ48" s="364"/>
      <c r="BA48" s="364"/>
      <c r="BB48" s="364"/>
      <c r="BC48" s="364"/>
      <c r="BD48" s="364"/>
      <c r="BE48" s="364"/>
      <c r="BF48" s="364"/>
      <c r="BG48" s="364"/>
      <c r="BH48" s="364"/>
      <c r="BI48" s="364"/>
      <c r="BJ48" s="364"/>
      <c r="BK48" s="364"/>
      <c r="BL48" s="364"/>
      <c r="BM48" s="364"/>
      <c r="BN48" s="364"/>
      <c r="BO48" s="364"/>
      <c r="BP48" s="364"/>
      <c r="BQ48" s="364"/>
      <c r="BR48" s="364"/>
      <c r="BS48" s="364"/>
      <c r="BT48" s="364"/>
      <c r="BU48" s="364"/>
      <c r="BV48" s="364"/>
      <c r="BW48" s="364"/>
      <c r="BX48" s="364"/>
      <c r="BY48" s="364"/>
      <c r="BZ48" s="364"/>
      <c r="CA48" s="364"/>
      <c r="CB48" s="364"/>
      <c r="CC48" s="364"/>
      <c r="CD48" s="364"/>
      <c r="CE48" s="364"/>
      <c r="CF48" s="364"/>
      <c r="CG48" s="364"/>
      <c r="CH48" s="364"/>
      <c r="CI48" s="364"/>
      <c r="CJ48" s="364"/>
      <c r="CK48" s="364"/>
      <c r="CL48" s="364"/>
      <c r="CM48" s="364"/>
      <c r="CN48" s="364"/>
      <c r="CO48" s="364"/>
      <c r="CP48" s="364"/>
      <c r="CQ48" s="364"/>
      <c r="CR48" s="364"/>
      <c r="CS48" s="364"/>
      <c r="CT48" s="364"/>
      <c r="CU48" s="364"/>
      <c r="CV48" s="364"/>
      <c r="CW48" s="364"/>
      <c r="CX48" s="364"/>
      <c r="CY48" s="364"/>
      <c r="CZ48" s="364"/>
      <c r="DA48" s="364"/>
      <c r="DB48" s="364"/>
      <c r="DC48" s="364"/>
      <c r="DD48" s="364"/>
      <c r="DE48" s="364"/>
      <c r="DF48" s="364"/>
      <c r="DG48" s="364"/>
      <c r="DH48" s="364"/>
      <c r="DI48" s="364"/>
    </row>
    <row r="49" spans="5:113">
      <c r="E49" s="366" t="s">
        <v>197</v>
      </c>
      <c r="F49" s="366"/>
      <c r="G49" s="366"/>
      <c r="H49" s="366"/>
      <c r="I49" s="366"/>
      <c r="J49" s="366"/>
      <c r="K49" s="366"/>
      <c r="L49" s="366"/>
      <c r="M49" s="366"/>
      <c r="N49" s="366"/>
      <c r="O49" s="366"/>
      <c r="P49" s="366"/>
      <c r="Q49" s="366"/>
      <c r="R49" s="366"/>
      <c r="S49" s="366"/>
      <c r="T49" s="366"/>
      <c r="U49" s="366"/>
      <c r="V49" s="366"/>
      <c r="W49" s="366"/>
      <c r="X49" s="366"/>
      <c r="Y49" s="366"/>
      <c r="Z49" s="366"/>
      <c r="AA49" s="366"/>
      <c r="AB49" s="366"/>
      <c r="AC49" s="366"/>
      <c r="AD49" s="366"/>
      <c r="AE49" s="366"/>
      <c r="AF49" s="366"/>
      <c r="AG49" s="366"/>
      <c r="AH49" s="366"/>
      <c r="AI49" s="366"/>
      <c r="AJ49" s="366"/>
      <c r="AK49" s="366"/>
      <c r="AL49" s="366"/>
      <c r="AM49" s="366"/>
      <c r="AN49" s="366"/>
      <c r="AO49" s="366"/>
      <c r="AP49" s="366"/>
      <c r="AQ49" s="366"/>
      <c r="AR49" s="366"/>
      <c r="AS49" s="366"/>
      <c r="AT49" s="366"/>
      <c r="AU49" s="366"/>
      <c r="AV49" s="366"/>
      <c r="AW49" s="366"/>
      <c r="AX49" s="366"/>
      <c r="AY49" s="366"/>
      <c r="AZ49" s="366"/>
      <c r="BA49" s="366"/>
      <c r="BB49" s="366"/>
      <c r="BC49" s="366"/>
      <c r="BD49" s="366"/>
      <c r="BE49" s="366"/>
      <c r="BF49" s="366"/>
      <c r="BG49" s="366"/>
      <c r="BH49" s="366"/>
      <c r="BI49" s="366"/>
      <c r="BJ49" s="366"/>
      <c r="BK49" s="366"/>
      <c r="BL49" s="366"/>
      <c r="BM49" s="366"/>
      <c r="BN49" s="366"/>
      <c r="BO49" s="366"/>
      <c r="BP49" s="366"/>
      <c r="BQ49" s="366"/>
      <c r="BR49" s="366"/>
      <c r="BS49" s="366"/>
      <c r="BT49" s="366"/>
      <c r="BU49" s="366"/>
      <c r="BV49" s="366"/>
      <c r="BW49" s="366"/>
      <c r="BX49" s="366"/>
      <c r="BY49" s="366"/>
      <c r="BZ49" s="366"/>
      <c r="CA49" s="366"/>
      <c r="CB49" s="366"/>
      <c r="CC49" s="366"/>
      <c r="CD49" s="366"/>
      <c r="CE49" s="366"/>
      <c r="CF49" s="366"/>
      <c r="CG49" s="366"/>
      <c r="CH49" s="366"/>
      <c r="CI49" s="366"/>
      <c r="CJ49" s="366"/>
      <c r="CK49" s="366"/>
      <c r="CL49" s="366"/>
      <c r="CM49" s="366"/>
      <c r="CN49" s="366"/>
      <c r="CO49" s="366"/>
      <c r="CP49" s="366"/>
      <c r="CQ49" s="366"/>
      <c r="CR49" s="366"/>
      <c r="CS49" s="366"/>
      <c r="CT49" s="366"/>
      <c r="CU49" s="366"/>
      <c r="CV49" s="366"/>
      <c r="CW49" s="366"/>
      <c r="CX49" s="366"/>
      <c r="CY49" s="366"/>
      <c r="CZ49" s="366"/>
      <c r="DA49" s="366"/>
      <c r="DB49" s="366"/>
      <c r="DC49" s="366"/>
      <c r="DD49" s="366"/>
      <c r="DE49" s="366"/>
      <c r="DF49" s="366"/>
      <c r="DG49" s="366"/>
      <c r="DH49" s="366"/>
      <c r="DI49" s="366"/>
    </row>
    <row r="50" spans="5:113">
      <c r="E50" s="364" t="s">
        <v>198</v>
      </c>
      <c r="F50" s="364"/>
      <c r="G50" s="364"/>
      <c r="H50" s="364"/>
      <c r="I50" s="364"/>
      <c r="J50" s="364"/>
      <c r="K50" s="364"/>
      <c r="L50" s="364"/>
      <c r="M50" s="364"/>
      <c r="N50" s="364"/>
      <c r="O50" s="364"/>
      <c r="P50" s="364"/>
      <c r="Q50" s="364"/>
      <c r="R50" s="364"/>
      <c r="S50" s="364"/>
      <c r="T50" s="364"/>
      <c r="U50" s="364"/>
      <c r="V50" s="364"/>
      <c r="W50" s="364"/>
      <c r="X50" s="364"/>
      <c r="Y50" s="364"/>
      <c r="Z50" s="364"/>
      <c r="AA50" s="364"/>
      <c r="AB50" s="364"/>
      <c r="AC50" s="364"/>
      <c r="AD50" s="364"/>
      <c r="AE50" s="364"/>
      <c r="AF50" s="364"/>
      <c r="AG50" s="364"/>
      <c r="AH50" s="364"/>
      <c r="AI50" s="364"/>
      <c r="AJ50" s="364"/>
      <c r="AK50" s="364"/>
      <c r="AL50" s="364"/>
      <c r="AM50" s="364"/>
      <c r="AN50" s="364"/>
      <c r="AO50" s="364"/>
      <c r="AP50" s="364"/>
      <c r="AQ50" s="364"/>
      <c r="AR50" s="364"/>
      <c r="AS50" s="364"/>
      <c r="AT50" s="364"/>
      <c r="AU50" s="364"/>
      <c r="AV50" s="364"/>
      <c r="AW50" s="364"/>
      <c r="AX50" s="364"/>
      <c r="AY50" s="364"/>
      <c r="AZ50" s="364"/>
      <c r="BA50" s="364"/>
      <c r="BB50" s="364"/>
      <c r="BC50" s="364"/>
      <c r="BD50" s="364"/>
      <c r="BE50" s="364"/>
      <c r="BF50" s="364"/>
      <c r="BG50" s="364"/>
      <c r="BH50" s="364"/>
      <c r="BI50" s="364"/>
      <c r="BJ50" s="364"/>
      <c r="BK50" s="364"/>
      <c r="BL50" s="364"/>
      <c r="BM50" s="364"/>
      <c r="BN50" s="364"/>
      <c r="BO50" s="364"/>
      <c r="BP50" s="364"/>
      <c r="BQ50" s="364"/>
      <c r="BR50" s="364"/>
      <c r="BS50" s="364"/>
      <c r="BT50" s="364"/>
      <c r="BU50" s="364"/>
      <c r="BV50" s="364"/>
      <c r="BW50" s="364"/>
      <c r="BX50" s="364"/>
      <c r="BY50" s="364"/>
      <c r="BZ50" s="364"/>
      <c r="CA50" s="364"/>
      <c r="CB50" s="364"/>
      <c r="CC50" s="364"/>
      <c r="CD50" s="364"/>
      <c r="CE50" s="364"/>
      <c r="CF50" s="364"/>
      <c r="CG50" s="364"/>
      <c r="CH50" s="364"/>
      <c r="CI50" s="364"/>
      <c r="CJ50" s="364"/>
      <c r="CK50" s="364"/>
      <c r="CL50" s="364"/>
      <c r="CM50" s="364"/>
      <c r="CN50" s="364"/>
      <c r="CO50" s="364"/>
      <c r="CP50" s="364"/>
      <c r="CQ50" s="364"/>
      <c r="CR50" s="364"/>
      <c r="CS50" s="364"/>
      <c r="CT50" s="364"/>
      <c r="CU50" s="364"/>
      <c r="CV50" s="364"/>
      <c r="CW50" s="364"/>
      <c r="CX50" s="364"/>
      <c r="CY50" s="364"/>
      <c r="CZ50" s="364"/>
      <c r="DA50" s="364"/>
      <c r="DB50" s="364"/>
      <c r="DC50" s="364"/>
      <c r="DD50" s="364"/>
      <c r="DE50" s="364"/>
      <c r="DF50" s="364"/>
      <c r="DG50" s="364"/>
      <c r="DH50" s="364"/>
      <c r="DI50" s="364"/>
    </row>
    <row r="51" spans="5:113">
      <c r="E51" s="364" t="s">
        <v>199</v>
      </c>
      <c r="F51" s="364"/>
      <c r="G51" s="364"/>
      <c r="H51" s="364"/>
      <c r="I51" s="364"/>
      <c r="J51" s="364"/>
      <c r="K51" s="364"/>
      <c r="L51" s="364"/>
      <c r="M51" s="364"/>
      <c r="N51" s="364"/>
      <c r="O51" s="364"/>
      <c r="P51" s="364"/>
      <c r="Q51" s="364"/>
      <c r="R51" s="364"/>
      <c r="S51" s="364"/>
      <c r="T51" s="364"/>
      <c r="U51" s="364"/>
      <c r="V51" s="364"/>
      <c r="W51" s="364"/>
      <c r="X51" s="364"/>
      <c r="Y51" s="364"/>
      <c r="Z51" s="364"/>
      <c r="AA51" s="364"/>
      <c r="AB51" s="364"/>
      <c r="AC51" s="364"/>
      <c r="AD51" s="364"/>
      <c r="AE51" s="364"/>
      <c r="AF51" s="364"/>
      <c r="AG51" s="364"/>
      <c r="AH51" s="364"/>
      <c r="AI51" s="364"/>
      <c r="AJ51" s="364"/>
      <c r="AK51" s="364"/>
      <c r="AL51" s="364"/>
      <c r="AM51" s="364"/>
      <c r="AN51" s="364"/>
      <c r="AO51" s="364"/>
      <c r="AP51" s="364"/>
      <c r="AQ51" s="364"/>
      <c r="AR51" s="364"/>
      <c r="AS51" s="364"/>
      <c r="AT51" s="364"/>
      <c r="AU51" s="364"/>
      <c r="AV51" s="364"/>
      <c r="AW51" s="364"/>
      <c r="AX51" s="364"/>
      <c r="AY51" s="364"/>
      <c r="AZ51" s="364"/>
      <c r="BA51" s="364"/>
      <c r="BB51" s="364"/>
      <c r="BC51" s="364"/>
      <c r="BD51" s="364"/>
      <c r="BE51" s="364"/>
      <c r="BF51" s="364"/>
      <c r="BG51" s="364"/>
      <c r="BH51" s="364"/>
      <c r="BI51" s="364"/>
      <c r="BJ51" s="364"/>
      <c r="BK51" s="364"/>
      <c r="BL51" s="364"/>
      <c r="BM51" s="364"/>
      <c r="BN51" s="364"/>
      <c r="BO51" s="364"/>
      <c r="BP51" s="364"/>
      <c r="BQ51" s="364"/>
      <c r="BR51" s="364"/>
      <c r="BS51" s="364"/>
      <c r="BT51" s="364"/>
      <c r="BU51" s="364"/>
      <c r="BV51" s="364"/>
      <c r="BW51" s="364"/>
      <c r="BX51" s="364"/>
      <c r="BY51" s="364"/>
      <c r="BZ51" s="364"/>
      <c r="CA51" s="364"/>
      <c r="CB51" s="364"/>
      <c r="CC51" s="364"/>
      <c r="CD51" s="364"/>
      <c r="CE51" s="364"/>
      <c r="CF51" s="364"/>
      <c r="CG51" s="364"/>
      <c r="CH51" s="364"/>
      <c r="CI51" s="364"/>
      <c r="CJ51" s="364"/>
      <c r="CK51" s="364"/>
      <c r="CL51" s="364"/>
      <c r="CM51" s="364"/>
      <c r="CN51" s="364"/>
      <c r="CO51" s="364"/>
      <c r="CP51" s="364"/>
      <c r="CQ51" s="364"/>
      <c r="CR51" s="364"/>
      <c r="CS51" s="364"/>
      <c r="CT51" s="364"/>
      <c r="CU51" s="364"/>
      <c r="CV51" s="364"/>
      <c r="CW51" s="364"/>
      <c r="CX51" s="364"/>
      <c r="CY51" s="364"/>
      <c r="CZ51" s="364"/>
      <c r="DA51" s="364"/>
      <c r="DB51" s="364"/>
      <c r="DC51" s="364"/>
      <c r="DD51" s="364"/>
      <c r="DE51" s="364"/>
      <c r="DF51" s="364"/>
      <c r="DG51" s="364"/>
      <c r="DH51" s="364"/>
      <c r="DI51" s="364"/>
    </row>
    <row r="52" spans="5:113">
      <c r="E52" s="364" t="s">
        <v>200</v>
      </c>
      <c r="F52" s="364"/>
      <c r="G52" s="364"/>
      <c r="H52" s="364"/>
      <c r="I52" s="364"/>
      <c r="J52" s="364"/>
      <c r="K52" s="364"/>
      <c r="L52" s="364"/>
      <c r="M52" s="364"/>
      <c r="N52" s="364"/>
      <c r="O52" s="364"/>
      <c r="P52" s="364"/>
      <c r="Q52" s="364"/>
      <c r="R52" s="364"/>
      <c r="S52" s="364"/>
      <c r="T52" s="364"/>
      <c r="U52" s="364"/>
      <c r="V52" s="364"/>
      <c r="W52" s="364"/>
      <c r="X52" s="364"/>
      <c r="Y52" s="364"/>
      <c r="Z52" s="364"/>
      <c r="AA52" s="364"/>
      <c r="AB52" s="364"/>
      <c r="AC52" s="364"/>
      <c r="AD52" s="364"/>
      <c r="AE52" s="364"/>
      <c r="AF52" s="364"/>
      <c r="AG52" s="364"/>
      <c r="AH52" s="364"/>
      <c r="AI52" s="364"/>
      <c r="AJ52" s="364"/>
      <c r="AK52" s="364"/>
      <c r="AL52" s="364"/>
      <c r="AM52" s="364"/>
      <c r="AN52" s="364"/>
      <c r="AO52" s="364"/>
      <c r="AP52" s="364"/>
      <c r="AQ52" s="364"/>
      <c r="AR52" s="364"/>
      <c r="AS52" s="364"/>
      <c r="AT52" s="364"/>
      <c r="AU52" s="364"/>
      <c r="AV52" s="364"/>
      <c r="AW52" s="364"/>
      <c r="AX52" s="364"/>
      <c r="AY52" s="364"/>
      <c r="AZ52" s="364"/>
      <c r="BA52" s="364"/>
      <c r="BB52" s="364"/>
      <c r="BC52" s="364"/>
      <c r="BD52" s="364"/>
      <c r="BE52" s="364"/>
      <c r="BF52" s="364"/>
      <c r="BG52" s="364"/>
      <c r="BH52" s="364"/>
      <c r="BI52" s="364"/>
      <c r="BJ52" s="364"/>
      <c r="BK52" s="364"/>
      <c r="BL52" s="364"/>
      <c r="BM52" s="364"/>
      <c r="BN52" s="364"/>
      <c r="BO52" s="364"/>
      <c r="BP52" s="364"/>
      <c r="BQ52" s="364"/>
      <c r="BR52" s="364"/>
      <c r="BS52" s="364"/>
      <c r="BT52" s="364"/>
      <c r="BU52" s="364"/>
      <c r="BV52" s="364"/>
      <c r="BW52" s="364"/>
      <c r="BX52" s="364"/>
      <c r="BY52" s="364"/>
      <c r="BZ52" s="364"/>
      <c r="CA52" s="364"/>
      <c r="CB52" s="364"/>
      <c r="CC52" s="364"/>
      <c r="CD52" s="364"/>
      <c r="CE52" s="364"/>
      <c r="CF52" s="364"/>
      <c r="CG52" s="364"/>
      <c r="CH52" s="364"/>
      <c r="CI52" s="364"/>
      <c r="CJ52" s="364"/>
      <c r="CK52" s="364"/>
      <c r="CL52" s="364"/>
      <c r="CM52" s="364"/>
      <c r="CN52" s="364"/>
      <c r="CO52" s="364"/>
      <c r="CP52" s="364"/>
      <c r="CQ52" s="364"/>
      <c r="CR52" s="364"/>
      <c r="CS52" s="364"/>
      <c r="CT52" s="364"/>
      <c r="CU52" s="364"/>
      <c r="CV52" s="364"/>
      <c r="CW52" s="364"/>
      <c r="CX52" s="364"/>
      <c r="CY52" s="364"/>
      <c r="CZ52" s="364"/>
      <c r="DA52" s="364"/>
      <c r="DB52" s="364"/>
      <c r="DC52" s="364"/>
      <c r="DD52" s="364"/>
      <c r="DE52" s="364"/>
      <c r="DF52" s="364"/>
      <c r="DG52" s="364"/>
      <c r="DH52" s="364"/>
      <c r="DI52" s="364"/>
    </row>
    <row r="53" spans="5:113">
      <c r="E53" s="364" t="s">
        <v>201</v>
      </c>
      <c r="F53" s="364"/>
      <c r="G53" s="364"/>
      <c r="H53" s="364"/>
      <c r="I53" s="364"/>
      <c r="J53" s="364"/>
      <c r="K53" s="364"/>
      <c r="L53" s="364"/>
      <c r="M53" s="364"/>
      <c r="N53" s="364"/>
      <c r="O53" s="364"/>
      <c r="P53" s="364"/>
      <c r="Q53" s="364"/>
      <c r="R53" s="364"/>
      <c r="S53" s="364"/>
      <c r="T53" s="364"/>
      <c r="U53" s="364"/>
      <c r="V53" s="364"/>
      <c r="W53" s="364"/>
      <c r="X53" s="364"/>
      <c r="Y53" s="364"/>
      <c r="Z53" s="364"/>
      <c r="AA53" s="364"/>
      <c r="AB53" s="364"/>
      <c r="AC53" s="364"/>
      <c r="AD53" s="364"/>
      <c r="AE53" s="364"/>
      <c r="AF53" s="364"/>
      <c r="AG53" s="364"/>
      <c r="AH53" s="364"/>
      <c r="AI53" s="364"/>
      <c r="AJ53" s="364"/>
      <c r="AK53" s="364"/>
      <c r="AL53" s="364"/>
      <c r="AM53" s="364"/>
      <c r="AN53" s="364"/>
      <c r="AO53" s="364"/>
      <c r="AP53" s="364"/>
      <c r="AQ53" s="364"/>
      <c r="AR53" s="364"/>
      <c r="AS53" s="364"/>
      <c r="AT53" s="364"/>
      <c r="AU53" s="364"/>
      <c r="AV53" s="364"/>
      <c r="AW53" s="364"/>
      <c r="AX53" s="364"/>
      <c r="AY53" s="364"/>
      <c r="AZ53" s="364"/>
      <c r="BA53" s="364"/>
      <c r="BB53" s="364"/>
      <c r="BC53" s="364"/>
      <c r="BD53" s="364"/>
      <c r="BE53" s="364"/>
      <c r="BF53" s="364"/>
      <c r="BG53" s="364"/>
      <c r="BH53" s="364"/>
      <c r="BI53" s="364"/>
      <c r="BJ53" s="364"/>
      <c r="BK53" s="364"/>
      <c r="BL53" s="364"/>
      <c r="BM53" s="364"/>
      <c r="BN53" s="364"/>
      <c r="BO53" s="364"/>
      <c r="BP53" s="364"/>
      <c r="BQ53" s="364"/>
      <c r="BR53" s="364"/>
      <c r="BS53" s="364"/>
      <c r="BT53" s="364"/>
      <c r="BU53" s="364"/>
      <c r="BV53" s="364"/>
      <c r="BW53" s="364"/>
      <c r="BX53" s="364"/>
      <c r="BY53" s="364"/>
      <c r="BZ53" s="364"/>
      <c r="CA53" s="364"/>
      <c r="CB53" s="364"/>
      <c r="CC53" s="364"/>
      <c r="CD53" s="364"/>
      <c r="CE53" s="364"/>
      <c r="CF53" s="364"/>
      <c r="CG53" s="364"/>
      <c r="CH53" s="364"/>
      <c r="CI53" s="364"/>
      <c r="CJ53" s="364"/>
      <c r="CK53" s="364"/>
      <c r="CL53" s="364"/>
      <c r="CM53" s="364"/>
      <c r="CN53" s="364"/>
      <c r="CO53" s="364"/>
      <c r="CP53" s="364"/>
      <c r="CQ53" s="364"/>
      <c r="CR53" s="364"/>
      <c r="CS53" s="364"/>
      <c r="CT53" s="364"/>
      <c r="CU53" s="364"/>
      <c r="CV53" s="364"/>
      <c r="CW53" s="364"/>
      <c r="CX53" s="364"/>
      <c r="CY53" s="364"/>
      <c r="CZ53" s="364"/>
      <c r="DA53" s="364"/>
      <c r="DB53" s="364"/>
      <c r="DC53" s="364"/>
      <c r="DD53" s="364"/>
      <c r="DE53" s="364"/>
      <c r="DF53" s="364"/>
      <c r="DG53" s="364"/>
      <c r="DH53" s="364"/>
      <c r="DI53" s="364"/>
    </row>
    <row r="54" spans="5:113"/>
    <row r="55" spans="5:113"/>
    <row r="56" spans="5:113"/>
  </sheetData>
  <sheetProtection algorithmName="SHA-512" hashValue="GVjmI3w47nIVW+SgjgFmBJUVaOkoDYhuRqTYxTnYc8gNMxpkl3LLNP1m0YDAxjY8o/U30BL0Uo4IAkzh68Fd5Q==" saltValue="OTC9EZ2Le+ATB7oHhjkbU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cols>
    <col min="1" max="1" width="1.6328125" style="202" customWidth="1"/>
    <col min="2" max="2" width="2.36328125" style="202" customWidth="1"/>
    <col min="3" max="16" width="2.6328125" style="202" customWidth="1"/>
    <col min="17" max="17" width="2.36328125" style="202" customWidth="1"/>
    <col min="18" max="95" width="1.6328125" style="202" customWidth="1"/>
    <col min="96" max="133" width="1.6328125" style="214" customWidth="1"/>
    <col min="134" max="143" width="1.6328125" style="202" customWidth="1"/>
    <col min="144" max="16384" width="0" style="202" hidden="1"/>
  </cols>
  <sheetData>
    <row r="1" spans="2:143" ht="22.5" customHeight="1" thickBot="1">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17" t="s">
        <v>202</v>
      </c>
      <c r="DI1" s="718"/>
      <c r="DJ1" s="718"/>
      <c r="DK1" s="718"/>
      <c r="DL1" s="718"/>
      <c r="DM1" s="718"/>
      <c r="DN1" s="719"/>
      <c r="DO1" s="202"/>
      <c r="DP1" s="717" t="s">
        <v>203</v>
      </c>
      <c r="DQ1" s="718"/>
      <c r="DR1" s="718"/>
      <c r="DS1" s="718"/>
      <c r="DT1" s="718"/>
      <c r="DU1" s="718"/>
      <c r="DV1" s="718"/>
      <c r="DW1" s="718"/>
      <c r="DX1" s="718"/>
      <c r="DY1" s="718"/>
      <c r="DZ1" s="718"/>
      <c r="EA1" s="718"/>
      <c r="EB1" s="718"/>
      <c r="EC1" s="719"/>
      <c r="ED1" s="201"/>
      <c r="EE1" s="201"/>
      <c r="EF1" s="201"/>
      <c r="EG1" s="201"/>
      <c r="EH1" s="201"/>
      <c r="EI1" s="201"/>
      <c r="EJ1" s="201"/>
      <c r="EK1" s="201"/>
      <c r="EL1" s="201"/>
      <c r="EM1" s="201"/>
    </row>
    <row r="2" spans="2:143" ht="22.5" customHeight="1">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c r="B3" s="673" t="s">
        <v>205</v>
      </c>
      <c r="C3" s="674"/>
      <c r="D3" s="674"/>
      <c r="E3" s="674"/>
      <c r="F3" s="674"/>
      <c r="G3" s="674"/>
      <c r="H3" s="674"/>
      <c r="I3" s="674"/>
      <c r="J3" s="674"/>
      <c r="K3" s="674"/>
      <c r="L3" s="674"/>
      <c r="M3" s="674"/>
      <c r="N3" s="674"/>
      <c r="O3" s="674"/>
      <c r="P3" s="674"/>
      <c r="Q3" s="674"/>
      <c r="R3" s="674"/>
      <c r="S3" s="674"/>
      <c r="T3" s="674"/>
      <c r="U3" s="674"/>
      <c r="V3" s="674"/>
      <c r="W3" s="674"/>
      <c r="X3" s="674"/>
      <c r="Y3" s="674"/>
      <c r="Z3" s="674"/>
      <c r="AA3" s="674"/>
      <c r="AB3" s="674"/>
      <c r="AC3" s="674"/>
      <c r="AD3" s="674"/>
      <c r="AE3" s="674"/>
      <c r="AF3" s="674"/>
      <c r="AG3" s="674"/>
      <c r="AH3" s="674"/>
      <c r="AI3" s="674"/>
      <c r="AJ3" s="674"/>
      <c r="AK3" s="674"/>
      <c r="AL3" s="674"/>
      <c r="AM3" s="674"/>
      <c r="AN3" s="674"/>
      <c r="AO3" s="674"/>
      <c r="AP3" s="673" t="s">
        <v>206</v>
      </c>
      <c r="AQ3" s="674"/>
      <c r="AR3" s="674"/>
      <c r="AS3" s="674"/>
      <c r="AT3" s="674"/>
      <c r="AU3" s="674"/>
      <c r="AV3" s="674"/>
      <c r="AW3" s="674"/>
      <c r="AX3" s="674"/>
      <c r="AY3" s="674"/>
      <c r="AZ3" s="674"/>
      <c r="BA3" s="674"/>
      <c r="BB3" s="674"/>
      <c r="BC3" s="674"/>
      <c r="BD3" s="674"/>
      <c r="BE3" s="674"/>
      <c r="BF3" s="674"/>
      <c r="BG3" s="674"/>
      <c r="BH3" s="674"/>
      <c r="BI3" s="674"/>
      <c r="BJ3" s="674"/>
      <c r="BK3" s="674"/>
      <c r="BL3" s="674"/>
      <c r="BM3" s="674"/>
      <c r="BN3" s="674"/>
      <c r="BO3" s="674"/>
      <c r="BP3" s="674"/>
      <c r="BQ3" s="674"/>
      <c r="BR3" s="674"/>
      <c r="BS3" s="674"/>
      <c r="BT3" s="674"/>
      <c r="BU3" s="674"/>
      <c r="BV3" s="674"/>
      <c r="BW3" s="674"/>
      <c r="BX3" s="674"/>
      <c r="BY3" s="674"/>
      <c r="BZ3" s="674"/>
      <c r="CA3" s="674"/>
      <c r="CB3" s="675"/>
      <c r="CD3" s="673" t="s">
        <v>207</v>
      </c>
      <c r="CE3" s="674"/>
      <c r="CF3" s="674"/>
      <c r="CG3" s="674"/>
      <c r="CH3" s="674"/>
      <c r="CI3" s="674"/>
      <c r="CJ3" s="674"/>
      <c r="CK3" s="674"/>
      <c r="CL3" s="674"/>
      <c r="CM3" s="674"/>
      <c r="CN3" s="674"/>
      <c r="CO3" s="674"/>
      <c r="CP3" s="674"/>
      <c r="CQ3" s="674"/>
      <c r="CR3" s="674"/>
      <c r="CS3" s="674"/>
      <c r="CT3" s="674"/>
      <c r="CU3" s="674"/>
      <c r="CV3" s="674"/>
      <c r="CW3" s="674"/>
      <c r="CX3" s="674"/>
      <c r="CY3" s="674"/>
      <c r="CZ3" s="674"/>
      <c r="DA3" s="674"/>
      <c r="DB3" s="674"/>
      <c r="DC3" s="674"/>
      <c r="DD3" s="674"/>
      <c r="DE3" s="674"/>
      <c r="DF3" s="674"/>
      <c r="DG3" s="674"/>
      <c r="DH3" s="674"/>
      <c r="DI3" s="674"/>
      <c r="DJ3" s="674"/>
      <c r="DK3" s="674"/>
      <c r="DL3" s="674"/>
      <c r="DM3" s="674"/>
      <c r="DN3" s="674"/>
      <c r="DO3" s="674"/>
      <c r="DP3" s="674"/>
      <c r="DQ3" s="674"/>
      <c r="DR3" s="674"/>
      <c r="DS3" s="674"/>
      <c r="DT3" s="674"/>
      <c r="DU3" s="674"/>
      <c r="DV3" s="674"/>
      <c r="DW3" s="674"/>
      <c r="DX3" s="674"/>
      <c r="DY3" s="674"/>
      <c r="DZ3" s="674"/>
      <c r="EA3" s="674"/>
      <c r="EB3" s="674"/>
      <c r="EC3" s="675"/>
    </row>
    <row r="4" spans="2:143" ht="11.25" customHeight="1">
      <c r="B4" s="673" t="s">
        <v>1</v>
      </c>
      <c r="C4" s="674"/>
      <c r="D4" s="674"/>
      <c r="E4" s="674"/>
      <c r="F4" s="674"/>
      <c r="G4" s="674"/>
      <c r="H4" s="674"/>
      <c r="I4" s="674"/>
      <c r="J4" s="674"/>
      <c r="K4" s="674"/>
      <c r="L4" s="674"/>
      <c r="M4" s="674"/>
      <c r="N4" s="674"/>
      <c r="O4" s="674"/>
      <c r="P4" s="674"/>
      <c r="Q4" s="675"/>
      <c r="R4" s="673" t="s">
        <v>208</v>
      </c>
      <c r="S4" s="674"/>
      <c r="T4" s="674"/>
      <c r="U4" s="674"/>
      <c r="V4" s="674"/>
      <c r="W4" s="674"/>
      <c r="X4" s="674"/>
      <c r="Y4" s="675"/>
      <c r="Z4" s="673" t="s">
        <v>209</v>
      </c>
      <c r="AA4" s="674"/>
      <c r="AB4" s="674"/>
      <c r="AC4" s="675"/>
      <c r="AD4" s="673" t="s">
        <v>210</v>
      </c>
      <c r="AE4" s="674"/>
      <c r="AF4" s="674"/>
      <c r="AG4" s="674"/>
      <c r="AH4" s="674"/>
      <c r="AI4" s="674"/>
      <c r="AJ4" s="674"/>
      <c r="AK4" s="675"/>
      <c r="AL4" s="673" t="s">
        <v>209</v>
      </c>
      <c r="AM4" s="674"/>
      <c r="AN4" s="674"/>
      <c r="AO4" s="675"/>
      <c r="AP4" s="720" t="s">
        <v>211</v>
      </c>
      <c r="AQ4" s="720"/>
      <c r="AR4" s="720"/>
      <c r="AS4" s="720"/>
      <c r="AT4" s="720"/>
      <c r="AU4" s="720"/>
      <c r="AV4" s="720"/>
      <c r="AW4" s="720"/>
      <c r="AX4" s="720"/>
      <c r="AY4" s="720"/>
      <c r="AZ4" s="720"/>
      <c r="BA4" s="720"/>
      <c r="BB4" s="720"/>
      <c r="BC4" s="720"/>
      <c r="BD4" s="720"/>
      <c r="BE4" s="720"/>
      <c r="BF4" s="720"/>
      <c r="BG4" s="720" t="s">
        <v>212</v>
      </c>
      <c r="BH4" s="720"/>
      <c r="BI4" s="720"/>
      <c r="BJ4" s="720"/>
      <c r="BK4" s="720"/>
      <c r="BL4" s="720"/>
      <c r="BM4" s="720"/>
      <c r="BN4" s="720"/>
      <c r="BO4" s="720" t="s">
        <v>209</v>
      </c>
      <c r="BP4" s="720"/>
      <c r="BQ4" s="720"/>
      <c r="BR4" s="720"/>
      <c r="BS4" s="720" t="s">
        <v>213</v>
      </c>
      <c r="BT4" s="720"/>
      <c r="BU4" s="720"/>
      <c r="BV4" s="720"/>
      <c r="BW4" s="720"/>
      <c r="BX4" s="720"/>
      <c r="BY4" s="720"/>
      <c r="BZ4" s="720"/>
      <c r="CA4" s="720"/>
      <c r="CB4" s="720"/>
      <c r="CD4" s="673" t="s">
        <v>214</v>
      </c>
      <c r="CE4" s="674"/>
      <c r="CF4" s="674"/>
      <c r="CG4" s="674"/>
      <c r="CH4" s="674"/>
      <c r="CI4" s="674"/>
      <c r="CJ4" s="674"/>
      <c r="CK4" s="674"/>
      <c r="CL4" s="674"/>
      <c r="CM4" s="674"/>
      <c r="CN4" s="674"/>
      <c r="CO4" s="674"/>
      <c r="CP4" s="674"/>
      <c r="CQ4" s="674"/>
      <c r="CR4" s="674"/>
      <c r="CS4" s="674"/>
      <c r="CT4" s="674"/>
      <c r="CU4" s="674"/>
      <c r="CV4" s="674"/>
      <c r="CW4" s="674"/>
      <c r="CX4" s="674"/>
      <c r="CY4" s="674"/>
      <c r="CZ4" s="674"/>
      <c r="DA4" s="674"/>
      <c r="DB4" s="674"/>
      <c r="DC4" s="674"/>
      <c r="DD4" s="674"/>
      <c r="DE4" s="674"/>
      <c r="DF4" s="674"/>
      <c r="DG4" s="674"/>
      <c r="DH4" s="674"/>
      <c r="DI4" s="674"/>
      <c r="DJ4" s="674"/>
      <c r="DK4" s="674"/>
      <c r="DL4" s="674"/>
      <c r="DM4" s="674"/>
      <c r="DN4" s="674"/>
      <c r="DO4" s="674"/>
      <c r="DP4" s="674"/>
      <c r="DQ4" s="674"/>
      <c r="DR4" s="674"/>
      <c r="DS4" s="674"/>
      <c r="DT4" s="674"/>
      <c r="DU4" s="674"/>
      <c r="DV4" s="674"/>
      <c r="DW4" s="674"/>
      <c r="DX4" s="674"/>
      <c r="DY4" s="674"/>
      <c r="DZ4" s="674"/>
      <c r="EA4" s="674"/>
      <c r="EB4" s="674"/>
      <c r="EC4" s="675"/>
    </row>
    <row r="5" spans="2:143" ht="11.25" customHeight="1">
      <c r="B5" s="679" t="s">
        <v>215</v>
      </c>
      <c r="C5" s="680"/>
      <c r="D5" s="680"/>
      <c r="E5" s="680"/>
      <c r="F5" s="680"/>
      <c r="G5" s="680"/>
      <c r="H5" s="680"/>
      <c r="I5" s="680"/>
      <c r="J5" s="680"/>
      <c r="K5" s="680"/>
      <c r="L5" s="680"/>
      <c r="M5" s="680"/>
      <c r="N5" s="680"/>
      <c r="O5" s="680"/>
      <c r="P5" s="680"/>
      <c r="Q5" s="681"/>
      <c r="R5" s="676">
        <v>7963100</v>
      </c>
      <c r="S5" s="677"/>
      <c r="T5" s="677"/>
      <c r="U5" s="677"/>
      <c r="V5" s="677"/>
      <c r="W5" s="677"/>
      <c r="X5" s="677"/>
      <c r="Y5" s="702"/>
      <c r="Z5" s="715">
        <v>15.1</v>
      </c>
      <c r="AA5" s="715"/>
      <c r="AB5" s="715"/>
      <c r="AC5" s="715"/>
      <c r="AD5" s="716">
        <v>7963100</v>
      </c>
      <c r="AE5" s="716"/>
      <c r="AF5" s="716"/>
      <c r="AG5" s="716"/>
      <c r="AH5" s="716"/>
      <c r="AI5" s="716"/>
      <c r="AJ5" s="716"/>
      <c r="AK5" s="716"/>
      <c r="AL5" s="703">
        <v>30.3</v>
      </c>
      <c r="AM5" s="685"/>
      <c r="AN5" s="685"/>
      <c r="AO5" s="704"/>
      <c r="AP5" s="679" t="s">
        <v>216</v>
      </c>
      <c r="AQ5" s="680"/>
      <c r="AR5" s="680"/>
      <c r="AS5" s="680"/>
      <c r="AT5" s="680"/>
      <c r="AU5" s="680"/>
      <c r="AV5" s="680"/>
      <c r="AW5" s="680"/>
      <c r="AX5" s="680"/>
      <c r="AY5" s="680"/>
      <c r="AZ5" s="680"/>
      <c r="BA5" s="680"/>
      <c r="BB5" s="680"/>
      <c r="BC5" s="680"/>
      <c r="BD5" s="680"/>
      <c r="BE5" s="680"/>
      <c r="BF5" s="681"/>
      <c r="BG5" s="621">
        <v>7962325</v>
      </c>
      <c r="BH5" s="622"/>
      <c r="BI5" s="622"/>
      <c r="BJ5" s="622"/>
      <c r="BK5" s="622"/>
      <c r="BL5" s="622"/>
      <c r="BM5" s="622"/>
      <c r="BN5" s="623"/>
      <c r="BO5" s="659">
        <v>100</v>
      </c>
      <c r="BP5" s="659"/>
      <c r="BQ5" s="659"/>
      <c r="BR5" s="659"/>
      <c r="BS5" s="660">
        <v>165176</v>
      </c>
      <c r="BT5" s="660"/>
      <c r="BU5" s="660"/>
      <c r="BV5" s="660"/>
      <c r="BW5" s="660"/>
      <c r="BX5" s="660"/>
      <c r="BY5" s="660"/>
      <c r="BZ5" s="660"/>
      <c r="CA5" s="660"/>
      <c r="CB5" s="700"/>
      <c r="CD5" s="673" t="s">
        <v>211</v>
      </c>
      <c r="CE5" s="674"/>
      <c r="CF5" s="674"/>
      <c r="CG5" s="674"/>
      <c r="CH5" s="674"/>
      <c r="CI5" s="674"/>
      <c r="CJ5" s="674"/>
      <c r="CK5" s="674"/>
      <c r="CL5" s="674"/>
      <c r="CM5" s="674"/>
      <c r="CN5" s="674"/>
      <c r="CO5" s="674"/>
      <c r="CP5" s="674"/>
      <c r="CQ5" s="675"/>
      <c r="CR5" s="673" t="s">
        <v>217</v>
      </c>
      <c r="CS5" s="674"/>
      <c r="CT5" s="674"/>
      <c r="CU5" s="674"/>
      <c r="CV5" s="674"/>
      <c r="CW5" s="674"/>
      <c r="CX5" s="674"/>
      <c r="CY5" s="675"/>
      <c r="CZ5" s="673" t="s">
        <v>209</v>
      </c>
      <c r="DA5" s="674"/>
      <c r="DB5" s="674"/>
      <c r="DC5" s="675"/>
      <c r="DD5" s="673" t="s">
        <v>218</v>
      </c>
      <c r="DE5" s="674"/>
      <c r="DF5" s="674"/>
      <c r="DG5" s="674"/>
      <c r="DH5" s="674"/>
      <c r="DI5" s="674"/>
      <c r="DJ5" s="674"/>
      <c r="DK5" s="674"/>
      <c r="DL5" s="674"/>
      <c r="DM5" s="674"/>
      <c r="DN5" s="674"/>
      <c r="DO5" s="674"/>
      <c r="DP5" s="675"/>
      <c r="DQ5" s="673" t="s">
        <v>219</v>
      </c>
      <c r="DR5" s="674"/>
      <c r="DS5" s="674"/>
      <c r="DT5" s="674"/>
      <c r="DU5" s="674"/>
      <c r="DV5" s="674"/>
      <c r="DW5" s="674"/>
      <c r="DX5" s="674"/>
      <c r="DY5" s="674"/>
      <c r="DZ5" s="674"/>
      <c r="EA5" s="674"/>
      <c r="EB5" s="674"/>
      <c r="EC5" s="675"/>
    </row>
    <row r="6" spans="2:143" ht="11.25" customHeight="1">
      <c r="B6" s="618" t="s">
        <v>220</v>
      </c>
      <c r="C6" s="619"/>
      <c r="D6" s="619"/>
      <c r="E6" s="619"/>
      <c r="F6" s="619"/>
      <c r="G6" s="619"/>
      <c r="H6" s="619"/>
      <c r="I6" s="619"/>
      <c r="J6" s="619"/>
      <c r="K6" s="619"/>
      <c r="L6" s="619"/>
      <c r="M6" s="619"/>
      <c r="N6" s="619"/>
      <c r="O6" s="619"/>
      <c r="P6" s="619"/>
      <c r="Q6" s="620"/>
      <c r="R6" s="621">
        <v>372263</v>
      </c>
      <c r="S6" s="622"/>
      <c r="T6" s="622"/>
      <c r="U6" s="622"/>
      <c r="V6" s="622"/>
      <c r="W6" s="622"/>
      <c r="X6" s="622"/>
      <c r="Y6" s="623"/>
      <c r="Z6" s="659">
        <v>0.7</v>
      </c>
      <c r="AA6" s="659"/>
      <c r="AB6" s="659"/>
      <c r="AC6" s="659"/>
      <c r="AD6" s="660">
        <v>372263</v>
      </c>
      <c r="AE6" s="660"/>
      <c r="AF6" s="660"/>
      <c r="AG6" s="660"/>
      <c r="AH6" s="660"/>
      <c r="AI6" s="660"/>
      <c r="AJ6" s="660"/>
      <c r="AK6" s="660"/>
      <c r="AL6" s="624">
        <v>1.4</v>
      </c>
      <c r="AM6" s="625"/>
      <c r="AN6" s="625"/>
      <c r="AO6" s="661"/>
      <c r="AP6" s="618" t="s">
        <v>221</v>
      </c>
      <c r="AQ6" s="619"/>
      <c r="AR6" s="619"/>
      <c r="AS6" s="619"/>
      <c r="AT6" s="619"/>
      <c r="AU6" s="619"/>
      <c r="AV6" s="619"/>
      <c r="AW6" s="619"/>
      <c r="AX6" s="619"/>
      <c r="AY6" s="619"/>
      <c r="AZ6" s="619"/>
      <c r="BA6" s="619"/>
      <c r="BB6" s="619"/>
      <c r="BC6" s="619"/>
      <c r="BD6" s="619"/>
      <c r="BE6" s="619"/>
      <c r="BF6" s="620"/>
      <c r="BG6" s="621">
        <v>7962325</v>
      </c>
      <c r="BH6" s="622"/>
      <c r="BI6" s="622"/>
      <c r="BJ6" s="622"/>
      <c r="BK6" s="622"/>
      <c r="BL6" s="622"/>
      <c r="BM6" s="622"/>
      <c r="BN6" s="623"/>
      <c r="BO6" s="659">
        <v>100</v>
      </c>
      <c r="BP6" s="659"/>
      <c r="BQ6" s="659"/>
      <c r="BR6" s="659"/>
      <c r="BS6" s="660">
        <v>165176</v>
      </c>
      <c r="BT6" s="660"/>
      <c r="BU6" s="660"/>
      <c r="BV6" s="660"/>
      <c r="BW6" s="660"/>
      <c r="BX6" s="660"/>
      <c r="BY6" s="660"/>
      <c r="BZ6" s="660"/>
      <c r="CA6" s="660"/>
      <c r="CB6" s="700"/>
      <c r="CD6" s="679" t="s">
        <v>222</v>
      </c>
      <c r="CE6" s="680"/>
      <c r="CF6" s="680"/>
      <c r="CG6" s="680"/>
      <c r="CH6" s="680"/>
      <c r="CI6" s="680"/>
      <c r="CJ6" s="680"/>
      <c r="CK6" s="680"/>
      <c r="CL6" s="680"/>
      <c r="CM6" s="680"/>
      <c r="CN6" s="680"/>
      <c r="CO6" s="680"/>
      <c r="CP6" s="680"/>
      <c r="CQ6" s="681"/>
      <c r="CR6" s="621">
        <v>245222</v>
      </c>
      <c r="CS6" s="622"/>
      <c r="CT6" s="622"/>
      <c r="CU6" s="622"/>
      <c r="CV6" s="622"/>
      <c r="CW6" s="622"/>
      <c r="CX6" s="622"/>
      <c r="CY6" s="623"/>
      <c r="CZ6" s="703">
        <v>0.5</v>
      </c>
      <c r="DA6" s="685"/>
      <c r="DB6" s="685"/>
      <c r="DC6" s="705"/>
      <c r="DD6" s="627" t="s">
        <v>122</v>
      </c>
      <c r="DE6" s="622"/>
      <c r="DF6" s="622"/>
      <c r="DG6" s="622"/>
      <c r="DH6" s="622"/>
      <c r="DI6" s="622"/>
      <c r="DJ6" s="622"/>
      <c r="DK6" s="622"/>
      <c r="DL6" s="622"/>
      <c r="DM6" s="622"/>
      <c r="DN6" s="622"/>
      <c r="DO6" s="622"/>
      <c r="DP6" s="623"/>
      <c r="DQ6" s="627">
        <v>245208</v>
      </c>
      <c r="DR6" s="622"/>
      <c r="DS6" s="622"/>
      <c r="DT6" s="622"/>
      <c r="DU6" s="622"/>
      <c r="DV6" s="622"/>
      <c r="DW6" s="622"/>
      <c r="DX6" s="622"/>
      <c r="DY6" s="622"/>
      <c r="DZ6" s="622"/>
      <c r="EA6" s="622"/>
      <c r="EB6" s="622"/>
      <c r="EC6" s="658"/>
    </row>
    <row r="7" spans="2:143" ht="11.25" customHeight="1">
      <c r="B7" s="618" t="s">
        <v>223</v>
      </c>
      <c r="C7" s="619"/>
      <c r="D7" s="619"/>
      <c r="E7" s="619"/>
      <c r="F7" s="619"/>
      <c r="G7" s="619"/>
      <c r="H7" s="619"/>
      <c r="I7" s="619"/>
      <c r="J7" s="619"/>
      <c r="K7" s="619"/>
      <c r="L7" s="619"/>
      <c r="M7" s="619"/>
      <c r="N7" s="619"/>
      <c r="O7" s="619"/>
      <c r="P7" s="619"/>
      <c r="Q7" s="620"/>
      <c r="R7" s="621">
        <v>6779</v>
      </c>
      <c r="S7" s="622"/>
      <c r="T7" s="622"/>
      <c r="U7" s="622"/>
      <c r="V7" s="622"/>
      <c r="W7" s="622"/>
      <c r="X7" s="622"/>
      <c r="Y7" s="623"/>
      <c r="Z7" s="659">
        <v>0</v>
      </c>
      <c r="AA7" s="659"/>
      <c r="AB7" s="659"/>
      <c r="AC7" s="659"/>
      <c r="AD7" s="660">
        <v>6779</v>
      </c>
      <c r="AE7" s="660"/>
      <c r="AF7" s="660"/>
      <c r="AG7" s="660"/>
      <c r="AH7" s="660"/>
      <c r="AI7" s="660"/>
      <c r="AJ7" s="660"/>
      <c r="AK7" s="660"/>
      <c r="AL7" s="624">
        <v>0</v>
      </c>
      <c r="AM7" s="625"/>
      <c r="AN7" s="625"/>
      <c r="AO7" s="661"/>
      <c r="AP7" s="618" t="s">
        <v>224</v>
      </c>
      <c r="AQ7" s="619"/>
      <c r="AR7" s="619"/>
      <c r="AS7" s="619"/>
      <c r="AT7" s="619"/>
      <c r="AU7" s="619"/>
      <c r="AV7" s="619"/>
      <c r="AW7" s="619"/>
      <c r="AX7" s="619"/>
      <c r="AY7" s="619"/>
      <c r="AZ7" s="619"/>
      <c r="BA7" s="619"/>
      <c r="BB7" s="619"/>
      <c r="BC7" s="619"/>
      <c r="BD7" s="619"/>
      <c r="BE7" s="619"/>
      <c r="BF7" s="620"/>
      <c r="BG7" s="621">
        <v>3702858</v>
      </c>
      <c r="BH7" s="622"/>
      <c r="BI7" s="622"/>
      <c r="BJ7" s="622"/>
      <c r="BK7" s="622"/>
      <c r="BL7" s="622"/>
      <c r="BM7" s="622"/>
      <c r="BN7" s="623"/>
      <c r="BO7" s="659">
        <v>46.5</v>
      </c>
      <c r="BP7" s="659"/>
      <c r="BQ7" s="659"/>
      <c r="BR7" s="659"/>
      <c r="BS7" s="660">
        <v>165176</v>
      </c>
      <c r="BT7" s="660"/>
      <c r="BU7" s="660"/>
      <c r="BV7" s="660"/>
      <c r="BW7" s="660"/>
      <c r="BX7" s="660"/>
      <c r="BY7" s="660"/>
      <c r="BZ7" s="660"/>
      <c r="CA7" s="660"/>
      <c r="CB7" s="700"/>
      <c r="CD7" s="618" t="s">
        <v>225</v>
      </c>
      <c r="CE7" s="619"/>
      <c r="CF7" s="619"/>
      <c r="CG7" s="619"/>
      <c r="CH7" s="619"/>
      <c r="CI7" s="619"/>
      <c r="CJ7" s="619"/>
      <c r="CK7" s="619"/>
      <c r="CL7" s="619"/>
      <c r="CM7" s="619"/>
      <c r="CN7" s="619"/>
      <c r="CO7" s="619"/>
      <c r="CP7" s="619"/>
      <c r="CQ7" s="620"/>
      <c r="CR7" s="621">
        <v>5870949</v>
      </c>
      <c r="CS7" s="622"/>
      <c r="CT7" s="622"/>
      <c r="CU7" s="622"/>
      <c r="CV7" s="622"/>
      <c r="CW7" s="622"/>
      <c r="CX7" s="622"/>
      <c r="CY7" s="623"/>
      <c r="CZ7" s="659">
        <v>11.9</v>
      </c>
      <c r="DA7" s="659"/>
      <c r="DB7" s="659"/>
      <c r="DC7" s="659"/>
      <c r="DD7" s="627">
        <v>129178</v>
      </c>
      <c r="DE7" s="622"/>
      <c r="DF7" s="622"/>
      <c r="DG7" s="622"/>
      <c r="DH7" s="622"/>
      <c r="DI7" s="622"/>
      <c r="DJ7" s="622"/>
      <c r="DK7" s="622"/>
      <c r="DL7" s="622"/>
      <c r="DM7" s="622"/>
      <c r="DN7" s="622"/>
      <c r="DO7" s="622"/>
      <c r="DP7" s="623"/>
      <c r="DQ7" s="627">
        <v>4254268</v>
      </c>
      <c r="DR7" s="622"/>
      <c r="DS7" s="622"/>
      <c r="DT7" s="622"/>
      <c r="DU7" s="622"/>
      <c r="DV7" s="622"/>
      <c r="DW7" s="622"/>
      <c r="DX7" s="622"/>
      <c r="DY7" s="622"/>
      <c r="DZ7" s="622"/>
      <c r="EA7" s="622"/>
      <c r="EB7" s="622"/>
      <c r="EC7" s="658"/>
    </row>
    <row r="8" spans="2:143" ht="11.25" customHeight="1">
      <c r="B8" s="618" t="s">
        <v>226</v>
      </c>
      <c r="C8" s="619"/>
      <c r="D8" s="619"/>
      <c r="E8" s="619"/>
      <c r="F8" s="619"/>
      <c r="G8" s="619"/>
      <c r="H8" s="619"/>
      <c r="I8" s="619"/>
      <c r="J8" s="619"/>
      <c r="K8" s="619"/>
      <c r="L8" s="619"/>
      <c r="M8" s="619"/>
      <c r="N8" s="619"/>
      <c r="O8" s="619"/>
      <c r="P8" s="619"/>
      <c r="Q8" s="620"/>
      <c r="R8" s="621">
        <v>64869</v>
      </c>
      <c r="S8" s="622"/>
      <c r="T8" s="622"/>
      <c r="U8" s="622"/>
      <c r="V8" s="622"/>
      <c r="W8" s="622"/>
      <c r="X8" s="622"/>
      <c r="Y8" s="623"/>
      <c r="Z8" s="659">
        <v>0.1</v>
      </c>
      <c r="AA8" s="659"/>
      <c r="AB8" s="659"/>
      <c r="AC8" s="659"/>
      <c r="AD8" s="660">
        <v>64869</v>
      </c>
      <c r="AE8" s="660"/>
      <c r="AF8" s="660"/>
      <c r="AG8" s="660"/>
      <c r="AH8" s="660"/>
      <c r="AI8" s="660"/>
      <c r="AJ8" s="660"/>
      <c r="AK8" s="660"/>
      <c r="AL8" s="624">
        <v>0.2</v>
      </c>
      <c r="AM8" s="625"/>
      <c r="AN8" s="625"/>
      <c r="AO8" s="661"/>
      <c r="AP8" s="618" t="s">
        <v>227</v>
      </c>
      <c r="AQ8" s="619"/>
      <c r="AR8" s="619"/>
      <c r="AS8" s="619"/>
      <c r="AT8" s="619"/>
      <c r="AU8" s="619"/>
      <c r="AV8" s="619"/>
      <c r="AW8" s="619"/>
      <c r="AX8" s="619"/>
      <c r="AY8" s="619"/>
      <c r="AZ8" s="619"/>
      <c r="BA8" s="619"/>
      <c r="BB8" s="619"/>
      <c r="BC8" s="619"/>
      <c r="BD8" s="619"/>
      <c r="BE8" s="619"/>
      <c r="BF8" s="620"/>
      <c r="BG8" s="621">
        <v>99664</v>
      </c>
      <c r="BH8" s="622"/>
      <c r="BI8" s="622"/>
      <c r="BJ8" s="622"/>
      <c r="BK8" s="622"/>
      <c r="BL8" s="622"/>
      <c r="BM8" s="622"/>
      <c r="BN8" s="623"/>
      <c r="BO8" s="659">
        <v>1.3</v>
      </c>
      <c r="BP8" s="659"/>
      <c r="BQ8" s="659"/>
      <c r="BR8" s="659"/>
      <c r="BS8" s="660" t="s">
        <v>122</v>
      </c>
      <c r="BT8" s="660"/>
      <c r="BU8" s="660"/>
      <c r="BV8" s="660"/>
      <c r="BW8" s="660"/>
      <c r="BX8" s="660"/>
      <c r="BY8" s="660"/>
      <c r="BZ8" s="660"/>
      <c r="CA8" s="660"/>
      <c r="CB8" s="700"/>
      <c r="CD8" s="618" t="s">
        <v>228</v>
      </c>
      <c r="CE8" s="619"/>
      <c r="CF8" s="619"/>
      <c r="CG8" s="619"/>
      <c r="CH8" s="619"/>
      <c r="CI8" s="619"/>
      <c r="CJ8" s="619"/>
      <c r="CK8" s="619"/>
      <c r="CL8" s="619"/>
      <c r="CM8" s="619"/>
      <c r="CN8" s="619"/>
      <c r="CO8" s="619"/>
      <c r="CP8" s="619"/>
      <c r="CQ8" s="620"/>
      <c r="CR8" s="621">
        <v>16342656</v>
      </c>
      <c r="CS8" s="622"/>
      <c r="CT8" s="622"/>
      <c r="CU8" s="622"/>
      <c r="CV8" s="622"/>
      <c r="CW8" s="622"/>
      <c r="CX8" s="622"/>
      <c r="CY8" s="623"/>
      <c r="CZ8" s="659">
        <v>33</v>
      </c>
      <c r="DA8" s="659"/>
      <c r="DB8" s="659"/>
      <c r="DC8" s="659"/>
      <c r="DD8" s="627">
        <v>513790</v>
      </c>
      <c r="DE8" s="622"/>
      <c r="DF8" s="622"/>
      <c r="DG8" s="622"/>
      <c r="DH8" s="622"/>
      <c r="DI8" s="622"/>
      <c r="DJ8" s="622"/>
      <c r="DK8" s="622"/>
      <c r="DL8" s="622"/>
      <c r="DM8" s="622"/>
      <c r="DN8" s="622"/>
      <c r="DO8" s="622"/>
      <c r="DP8" s="623"/>
      <c r="DQ8" s="627">
        <v>8739261</v>
      </c>
      <c r="DR8" s="622"/>
      <c r="DS8" s="622"/>
      <c r="DT8" s="622"/>
      <c r="DU8" s="622"/>
      <c r="DV8" s="622"/>
      <c r="DW8" s="622"/>
      <c r="DX8" s="622"/>
      <c r="DY8" s="622"/>
      <c r="DZ8" s="622"/>
      <c r="EA8" s="622"/>
      <c r="EB8" s="622"/>
      <c r="EC8" s="658"/>
    </row>
    <row r="9" spans="2:143" ht="11.25" customHeight="1">
      <c r="B9" s="618" t="s">
        <v>229</v>
      </c>
      <c r="C9" s="619"/>
      <c r="D9" s="619"/>
      <c r="E9" s="619"/>
      <c r="F9" s="619"/>
      <c r="G9" s="619"/>
      <c r="H9" s="619"/>
      <c r="I9" s="619"/>
      <c r="J9" s="619"/>
      <c r="K9" s="619"/>
      <c r="L9" s="619"/>
      <c r="M9" s="619"/>
      <c r="N9" s="619"/>
      <c r="O9" s="619"/>
      <c r="P9" s="619"/>
      <c r="Q9" s="620"/>
      <c r="R9" s="621">
        <v>96641</v>
      </c>
      <c r="S9" s="622"/>
      <c r="T9" s="622"/>
      <c r="U9" s="622"/>
      <c r="V9" s="622"/>
      <c r="W9" s="622"/>
      <c r="X9" s="622"/>
      <c r="Y9" s="623"/>
      <c r="Z9" s="659">
        <v>0.2</v>
      </c>
      <c r="AA9" s="659"/>
      <c r="AB9" s="659"/>
      <c r="AC9" s="659"/>
      <c r="AD9" s="660">
        <v>96641</v>
      </c>
      <c r="AE9" s="660"/>
      <c r="AF9" s="660"/>
      <c r="AG9" s="660"/>
      <c r="AH9" s="660"/>
      <c r="AI9" s="660"/>
      <c r="AJ9" s="660"/>
      <c r="AK9" s="660"/>
      <c r="AL9" s="624">
        <v>0.4</v>
      </c>
      <c r="AM9" s="625"/>
      <c r="AN9" s="625"/>
      <c r="AO9" s="661"/>
      <c r="AP9" s="618" t="s">
        <v>230</v>
      </c>
      <c r="AQ9" s="619"/>
      <c r="AR9" s="619"/>
      <c r="AS9" s="619"/>
      <c r="AT9" s="619"/>
      <c r="AU9" s="619"/>
      <c r="AV9" s="619"/>
      <c r="AW9" s="619"/>
      <c r="AX9" s="619"/>
      <c r="AY9" s="619"/>
      <c r="AZ9" s="619"/>
      <c r="BA9" s="619"/>
      <c r="BB9" s="619"/>
      <c r="BC9" s="619"/>
      <c r="BD9" s="619"/>
      <c r="BE9" s="619"/>
      <c r="BF9" s="620"/>
      <c r="BG9" s="621">
        <v>2921534</v>
      </c>
      <c r="BH9" s="622"/>
      <c r="BI9" s="622"/>
      <c r="BJ9" s="622"/>
      <c r="BK9" s="622"/>
      <c r="BL9" s="622"/>
      <c r="BM9" s="622"/>
      <c r="BN9" s="623"/>
      <c r="BO9" s="659">
        <v>36.700000000000003</v>
      </c>
      <c r="BP9" s="659"/>
      <c r="BQ9" s="659"/>
      <c r="BR9" s="659"/>
      <c r="BS9" s="660" t="s">
        <v>122</v>
      </c>
      <c r="BT9" s="660"/>
      <c r="BU9" s="660"/>
      <c r="BV9" s="660"/>
      <c r="BW9" s="660"/>
      <c r="BX9" s="660"/>
      <c r="BY9" s="660"/>
      <c r="BZ9" s="660"/>
      <c r="CA9" s="660"/>
      <c r="CB9" s="700"/>
      <c r="CD9" s="618" t="s">
        <v>231</v>
      </c>
      <c r="CE9" s="619"/>
      <c r="CF9" s="619"/>
      <c r="CG9" s="619"/>
      <c r="CH9" s="619"/>
      <c r="CI9" s="619"/>
      <c r="CJ9" s="619"/>
      <c r="CK9" s="619"/>
      <c r="CL9" s="619"/>
      <c r="CM9" s="619"/>
      <c r="CN9" s="619"/>
      <c r="CO9" s="619"/>
      <c r="CP9" s="619"/>
      <c r="CQ9" s="620"/>
      <c r="CR9" s="621">
        <v>4320007</v>
      </c>
      <c r="CS9" s="622"/>
      <c r="CT9" s="622"/>
      <c r="CU9" s="622"/>
      <c r="CV9" s="622"/>
      <c r="CW9" s="622"/>
      <c r="CX9" s="622"/>
      <c r="CY9" s="623"/>
      <c r="CZ9" s="659">
        <v>8.6999999999999993</v>
      </c>
      <c r="DA9" s="659"/>
      <c r="DB9" s="659"/>
      <c r="DC9" s="659"/>
      <c r="DD9" s="627">
        <v>156728</v>
      </c>
      <c r="DE9" s="622"/>
      <c r="DF9" s="622"/>
      <c r="DG9" s="622"/>
      <c r="DH9" s="622"/>
      <c r="DI9" s="622"/>
      <c r="DJ9" s="622"/>
      <c r="DK9" s="622"/>
      <c r="DL9" s="622"/>
      <c r="DM9" s="622"/>
      <c r="DN9" s="622"/>
      <c r="DO9" s="622"/>
      <c r="DP9" s="623"/>
      <c r="DQ9" s="627">
        <v>3452246</v>
      </c>
      <c r="DR9" s="622"/>
      <c r="DS9" s="622"/>
      <c r="DT9" s="622"/>
      <c r="DU9" s="622"/>
      <c r="DV9" s="622"/>
      <c r="DW9" s="622"/>
      <c r="DX9" s="622"/>
      <c r="DY9" s="622"/>
      <c r="DZ9" s="622"/>
      <c r="EA9" s="622"/>
      <c r="EB9" s="622"/>
      <c r="EC9" s="658"/>
    </row>
    <row r="10" spans="2:143" ht="11.25" customHeight="1">
      <c r="B10" s="618" t="s">
        <v>232</v>
      </c>
      <c r="C10" s="619"/>
      <c r="D10" s="619"/>
      <c r="E10" s="619"/>
      <c r="F10" s="619"/>
      <c r="G10" s="619"/>
      <c r="H10" s="619"/>
      <c r="I10" s="619"/>
      <c r="J10" s="619"/>
      <c r="K10" s="619"/>
      <c r="L10" s="619"/>
      <c r="M10" s="619"/>
      <c r="N10" s="619"/>
      <c r="O10" s="619"/>
      <c r="P10" s="619"/>
      <c r="Q10" s="620"/>
      <c r="R10" s="621" t="s">
        <v>122</v>
      </c>
      <c r="S10" s="622"/>
      <c r="T10" s="622"/>
      <c r="U10" s="622"/>
      <c r="V10" s="622"/>
      <c r="W10" s="622"/>
      <c r="X10" s="622"/>
      <c r="Y10" s="623"/>
      <c r="Z10" s="659" t="s">
        <v>122</v>
      </c>
      <c r="AA10" s="659"/>
      <c r="AB10" s="659"/>
      <c r="AC10" s="659"/>
      <c r="AD10" s="660" t="s">
        <v>122</v>
      </c>
      <c r="AE10" s="660"/>
      <c r="AF10" s="660"/>
      <c r="AG10" s="660"/>
      <c r="AH10" s="660"/>
      <c r="AI10" s="660"/>
      <c r="AJ10" s="660"/>
      <c r="AK10" s="660"/>
      <c r="AL10" s="624" t="s">
        <v>122</v>
      </c>
      <c r="AM10" s="625"/>
      <c r="AN10" s="625"/>
      <c r="AO10" s="661"/>
      <c r="AP10" s="618" t="s">
        <v>233</v>
      </c>
      <c r="AQ10" s="619"/>
      <c r="AR10" s="619"/>
      <c r="AS10" s="619"/>
      <c r="AT10" s="619"/>
      <c r="AU10" s="619"/>
      <c r="AV10" s="619"/>
      <c r="AW10" s="619"/>
      <c r="AX10" s="619"/>
      <c r="AY10" s="619"/>
      <c r="AZ10" s="619"/>
      <c r="BA10" s="619"/>
      <c r="BB10" s="619"/>
      <c r="BC10" s="619"/>
      <c r="BD10" s="619"/>
      <c r="BE10" s="619"/>
      <c r="BF10" s="620"/>
      <c r="BG10" s="621">
        <v>247710</v>
      </c>
      <c r="BH10" s="622"/>
      <c r="BI10" s="622"/>
      <c r="BJ10" s="622"/>
      <c r="BK10" s="622"/>
      <c r="BL10" s="622"/>
      <c r="BM10" s="622"/>
      <c r="BN10" s="623"/>
      <c r="BO10" s="659">
        <v>3.1</v>
      </c>
      <c r="BP10" s="659"/>
      <c r="BQ10" s="659"/>
      <c r="BR10" s="659"/>
      <c r="BS10" s="660">
        <v>41195</v>
      </c>
      <c r="BT10" s="660"/>
      <c r="BU10" s="660"/>
      <c r="BV10" s="660"/>
      <c r="BW10" s="660"/>
      <c r="BX10" s="660"/>
      <c r="BY10" s="660"/>
      <c r="BZ10" s="660"/>
      <c r="CA10" s="660"/>
      <c r="CB10" s="700"/>
      <c r="CD10" s="618" t="s">
        <v>234</v>
      </c>
      <c r="CE10" s="619"/>
      <c r="CF10" s="619"/>
      <c r="CG10" s="619"/>
      <c r="CH10" s="619"/>
      <c r="CI10" s="619"/>
      <c r="CJ10" s="619"/>
      <c r="CK10" s="619"/>
      <c r="CL10" s="619"/>
      <c r="CM10" s="619"/>
      <c r="CN10" s="619"/>
      <c r="CO10" s="619"/>
      <c r="CP10" s="619"/>
      <c r="CQ10" s="620"/>
      <c r="CR10" s="621">
        <v>70000</v>
      </c>
      <c r="CS10" s="622"/>
      <c r="CT10" s="622"/>
      <c r="CU10" s="622"/>
      <c r="CV10" s="622"/>
      <c r="CW10" s="622"/>
      <c r="CX10" s="622"/>
      <c r="CY10" s="623"/>
      <c r="CZ10" s="659">
        <v>0.1</v>
      </c>
      <c r="DA10" s="659"/>
      <c r="DB10" s="659"/>
      <c r="DC10" s="659"/>
      <c r="DD10" s="627" t="s">
        <v>122</v>
      </c>
      <c r="DE10" s="622"/>
      <c r="DF10" s="622"/>
      <c r="DG10" s="622"/>
      <c r="DH10" s="622"/>
      <c r="DI10" s="622"/>
      <c r="DJ10" s="622"/>
      <c r="DK10" s="622"/>
      <c r="DL10" s="622"/>
      <c r="DM10" s="622"/>
      <c r="DN10" s="622"/>
      <c r="DO10" s="622"/>
      <c r="DP10" s="623"/>
      <c r="DQ10" s="627" t="s">
        <v>122</v>
      </c>
      <c r="DR10" s="622"/>
      <c r="DS10" s="622"/>
      <c r="DT10" s="622"/>
      <c r="DU10" s="622"/>
      <c r="DV10" s="622"/>
      <c r="DW10" s="622"/>
      <c r="DX10" s="622"/>
      <c r="DY10" s="622"/>
      <c r="DZ10" s="622"/>
      <c r="EA10" s="622"/>
      <c r="EB10" s="622"/>
      <c r="EC10" s="658"/>
    </row>
    <row r="11" spans="2:143" ht="11.25" customHeight="1">
      <c r="B11" s="618" t="s">
        <v>235</v>
      </c>
      <c r="C11" s="619"/>
      <c r="D11" s="619"/>
      <c r="E11" s="619"/>
      <c r="F11" s="619"/>
      <c r="G11" s="619"/>
      <c r="H11" s="619"/>
      <c r="I11" s="619"/>
      <c r="J11" s="619"/>
      <c r="K11" s="619"/>
      <c r="L11" s="619"/>
      <c r="M11" s="619"/>
      <c r="N11" s="619"/>
      <c r="O11" s="619"/>
      <c r="P11" s="619"/>
      <c r="Q11" s="620"/>
      <c r="R11" s="621">
        <v>1897356</v>
      </c>
      <c r="S11" s="622"/>
      <c r="T11" s="622"/>
      <c r="U11" s="622"/>
      <c r="V11" s="622"/>
      <c r="W11" s="622"/>
      <c r="X11" s="622"/>
      <c r="Y11" s="623"/>
      <c r="Z11" s="624">
        <v>3.6</v>
      </c>
      <c r="AA11" s="625"/>
      <c r="AB11" s="625"/>
      <c r="AC11" s="626"/>
      <c r="AD11" s="627">
        <v>1897356</v>
      </c>
      <c r="AE11" s="622"/>
      <c r="AF11" s="622"/>
      <c r="AG11" s="622"/>
      <c r="AH11" s="622"/>
      <c r="AI11" s="622"/>
      <c r="AJ11" s="622"/>
      <c r="AK11" s="623"/>
      <c r="AL11" s="624">
        <v>7.2</v>
      </c>
      <c r="AM11" s="625"/>
      <c r="AN11" s="625"/>
      <c r="AO11" s="661"/>
      <c r="AP11" s="618" t="s">
        <v>236</v>
      </c>
      <c r="AQ11" s="619"/>
      <c r="AR11" s="619"/>
      <c r="AS11" s="619"/>
      <c r="AT11" s="619"/>
      <c r="AU11" s="619"/>
      <c r="AV11" s="619"/>
      <c r="AW11" s="619"/>
      <c r="AX11" s="619"/>
      <c r="AY11" s="619"/>
      <c r="AZ11" s="619"/>
      <c r="BA11" s="619"/>
      <c r="BB11" s="619"/>
      <c r="BC11" s="619"/>
      <c r="BD11" s="619"/>
      <c r="BE11" s="619"/>
      <c r="BF11" s="620"/>
      <c r="BG11" s="621">
        <v>433950</v>
      </c>
      <c r="BH11" s="622"/>
      <c r="BI11" s="622"/>
      <c r="BJ11" s="622"/>
      <c r="BK11" s="622"/>
      <c r="BL11" s="622"/>
      <c r="BM11" s="622"/>
      <c r="BN11" s="623"/>
      <c r="BO11" s="659">
        <v>5.4</v>
      </c>
      <c r="BP11" s="659"/>
      <c r="BQ11" s="659"/>
      <c r="BR11" s="659"/>
      <c r="BS11" s="660">
        <v>123981</v>
      </c>
      <c r="BT11" s="660"/>
      <c r="BU11" s="660"/>
      <c r="BV11" s="660"/>
      <c r="BW11" s="660"/>
      <c r="BX11" s="660"/>
      <c r="BY11" s="660"/>
      <c r="BZ11" s="660"/>
      <c r="CA11" s="660"/>
      <c r="CB11" s="700"/>
      <c r="CD11" s="618" t="s">
        <v>237</v>
      </c>
      <c r="CE11" s="619"/>
      <c r="CF11" s="619"/>
      <c r="CG11" s="619"/>
      <c r="CH11" s="619"/>
      <c r="CI11" s="619"/>
      <c r="CJ11" s="619"/>
      <c r="CK11" s="619"/>
      <c r="CL11" s="619"/>
      <c r="CM11" s="619"/>
      <c r="CN11" s="619"/>
      <c r="CO11" s="619"/>
      <c r="CP11" s="619"/>
      <c r="CQ11" s="620"/>
      <c r="CR11" s="621">
        <v>2423992</v>
      </c>
      <c r="CS11" s="622"/>
      <c r="CT11" s="622"/>
      <c r="CU11" s="622"/>
      <c r="CV11" s="622"/>
      <c r="CW11" s="622"/>
      <c r="CX11" s="622"/>
      <c r="CY11" s="623"/>
      <c r="CZ11" s="659">
        <v>4.9000000000000004</v>
      </c>
      <c r="DA11" s="659"/>
      <c r="DB11" s="659"/>
      <c r="DC11" s="659"/>
      <c r="DD11" s="627">
        <v>965978</v>
      </c>
      <c r="DE11" s="622"/>
      <c r="DF11" s="622"/>
      <c r="DG11" s="622"/>
      <c r="DH11" s="622"/>
      <c r="DI11" s="622"/>
      <c r="DJ11" s="622"/>
      <c r="DK11" s="622"/>
      <c r="DL11" s="622"/>
      <c r="DM11" s="622"/>
      <c r="DN11" s="622"/>
      <c r="DO11" s="622"/>
      <c r="DP11" s="623"/>
      <c r="DQ11" s="627">
        <v>1051424</v>
      </c>
      <c r="DR11" s="622"/>
      <c r="DS11" s="622"/>
      <c r="DT11" s="622"/>
      <c r="DU11" s="622"/>
      <c r="DV11" s="622"/>
      <c r="DW11" s="622"/>
      <c r="DX11" s="622"/>
      <c r="DY11" s="622"/>
      <c r="DZ11" s="622"/>
      <c r="EA11" s="622"/>
      <c r="EB11" s="622"/>
      <c r="EC11" s="658"/>
    </row>
    <row r="12" spans="2:143" ht="11.25" customHeight="1">
      <c r="B12" s="618" t="s">
        <v>238</v>
      </c>
      <c r="C12" s="619"/>
      <c r="D12" s="619"/>
      <c r="E12" s="619"/>
      <c r="F12" s="619"/>
      <c r="G12" s="619"/>
      <c r="H12" s="619"/>
      <c r="I12" s="619"/>
      <c r="J12" s="619"/>
      <c r="K12" s="619"/>
      <c r="L12" s="619"/>
      <c r="M12" s="619"/>
      <c r="N12" s="619"/>
      <c r="O12" s="619"/>
      <c r="P12" s="619"/>
      <c r="Q12" s="620"/>
      <c r="R12" s="621">
        <v>10097</v>
      </c>
      <c r="S12" s="622"/>
      <c r="T12" s="622"/>
      <c r="U12" s="622"/>
      <c r="V12" s="622"/>
      <c r="W12" s="622"/>
      <c r="X12" s="622"/>
      <c r="Y12" s="623"/>
      <c r="Z12" s="659">
        <v>0</v>
      </c>
      <c r="AA12" s="659"/>
      <c r="AB12" s="659"/>
      <c r="AC12" s="659"/>
      <c r="AD12" s="660">
        <v>10097</v>
      </c>
      <c r="AE12" s="660"/>
      <c r="AF12" s="660"/>
      <c r="AG12" s="660"/>
      <c r="AH12" s="660"/>
      <c r="AI12" s="660"/>
      <c r="AJ12" s="660"/>
      <c r="AK12" s="660"/>
      <c r="AL12" s="624">
        <v>0</v>
      </c>
      <c r="AM12" s="625"/>
      <c r="AN12" s="625"/>
      <c r="AO12" s="661"/>
      <c r="AP12" s="618" t="s">
        <v>239</v>
      </c>
      <c r="AQ12" s="619"/>
      <c r="AR12" s="619"/>
      <c r="AS12" s="619"/>
      <c r="AT12" s="619"/>
      <c r="AU12" s="619"/>
      <c r="AV12" s="619"/>
      <c r="AW12" s="619"/>
      <c r="AX12" s="619"/>
      <c r="AY12" s="619"/>
      <c r="AZ12" s="619"/>
      <c r="BA12" s="619"/>
      <c r="BB12" s="619"/>
      <c r="BC12" s="619"/>
      <c r="BD12" s="619"/>
      <c r="BE12" s="619"/>
      <c r="BF12" s="620"/>
      <c r="BG12" s="621">
        <v>3452767</v>
      </c>
      <c r="BH12" s="622"/>
      <c r="BI12" s="622"/>
      <c r="BJ12" s="622"/>
      <c r="BK12" s="622"/>
      <c r="BL12" s="622"/>
      <c r="BM12" s="622"/>
      <c r="BN12" s="623"/>
      <c r="BO12" s="659">
        <v>43.4</v>
      </c>
      <c r="BP12" s="659"/>
      <c r="BQ12" s="659"/>
      <c r="BR12" s="659"/>
      <c r="BS12" s="660" t="s">
        <v>122</v>
      </c>
      <c r="BT12" s="660"/>
      <c r="BU12" s="660"/>
      <c r="BV12" s="660"/>
      <c r="BW12" s="660"/>
      <c r="BX12" s="660"/>
      <c r="BY12" s="660"/>
      <c r="BZ12" s="660"/>
      <c r="CA12" s="660"/>
      <c r="CB12" s="700"/>
      <c r="CD12" s="618" t="s">
        <v>240</v>
      </c>
      <c r="CE12" s="619"/>
      <c r="CF12" s="619"/>
      <c r="CG12" s="619"/>
      <c r="CH12" s="619"/>
      <c r="CI12" s="619"/>
      <c r="CJ12" s="619"/>
      <c r="CK12" s="619"/>
      <c r="CL12" s="619"/>
      <c r="CM12" s="619"/>
      <c r="CN12" s="619"/>
      <c r="CO12" s="619"/>
      <c r="CP12" s="619"/>
      <c r="CQ12" s="620"/>
      <c r="CR12" s="621">
        <v>2240037</v>
      </c>
      <c r="CS12" s="622"/>
      <c r="CT12" s="622"/>
      <c r="CU12" s="622"/>
      <c r="CV12" s="622"/>
      <c r="CW12" s="622"/>
      <c r="CX12" s="622"/>
      <c r="CY12" s="623"/>
      <c r="CZ12" s="659">
        <v>4.5</v>
      </c>
      <c r="DA12" s="659"/>
      <c r="DB12" s="659"/>
      <c r="DC12" s="659"/>
      <c r="DD12" s="627">
        <v>1296199</v>
      </c>
      <c r="DE12" s="622"/>
      <c r="DF12" s="622"/>
      <c r="DG12" s="622"/>
      <c r="DH12" s="622"/>
      <c r="DI12" s="622"/>
      <c r="DJ12" s="622"/>
      <c r="DK12" s="622"/>
      <c r="DL12" s="622"/>
      <c r="DM12" s="622"/>
      <c r="DN12" s="622"/>
      <c r="DO12" s="622"/>
      <c r="DP12" s="623"/>
      <c r="DQ12" s="627">
        <v>704610</v>
      </c>
      <c r="DR12" s="622"/>
      <c r="DS12" s="622"/>
      <c r="DT12" s="622"/>
      <c r="DU12" s="622"/>
      <c r="DV12" s="622"/>
      <c r="DW12" s="622"/>
      <c r="DX12" s="622"/>
      <c r="DY12" s="622"/>
      <c r="DZ12" s="622"/>
      <c r="EA12" s="622"/>
      <c r="EB12" s="622"/>
      <c r="EC12" s="658"/>
    </row>
    <row r="13" spans="2:143" ht="11.25" customHeight="1">
      <c r="B13" s="618" t="s">
        <v>241</v>
      </c>
      <c r="C13" s="619"/>
      <c r="D13" s="619"/>
      <c r="E13" s="619"/>
      <c r="F13" s="619"/>
      <c r="G13" s="619"/>
      <c r="H13" s="619"/>
      <c r="I13" s="619"/>
      <c r="J13" s="619"/>
      <c r="K13" s="619"/>
      <c r="L13" s="619"/>
      <c r="M13" s="619"/>
      <c r="N13" s="619"/>
      <c r="O13" s="619"/>
      <c r="P13" s="619"/>
      <c r="Q13" s="620"/>
      <c r="R13" s="621" t="s">
        <v>122</v>
      </c>
      <c r="S13" s="622"/>
      <c r="T13" s="622"/>
      <c r="U13" s="622"/>
      <c r="V13" s="622"/>
      <c r="W13" s="622"/>
      <c r="X13" s="622"/>
      <c r="Y13" s="623"/>
      <c r="Z13" s="659" t="s">
        <v>122</v>
      </c>
      <c r="AA13" s="659"/>
      <c r="AB13" s="659"/>
      <c r="AC13" s="659"/>
      <c r="AD13" s="660" t="s">
        <v>122</v>
      </c>
      <c r="AE13" s="660"/>
      <c r="AF13" s="660"/>
      <c r="AG13" s="660"/>
      <c r="AH13" s="660"/>
      <c r="AI13" s="660"/>
      <c r="AJ13" s="660"/>
      <c r="AK13" s="660"/>
      <c r="AL13" s="624" t="s">
        <v>122</v>
      </c>
      <c r="AM13" s="625"/>
      <c r="AN13" s="625"/>
      <c r="AO13" s="661"/>
      <c r="AP13" s="618" t="s">
        <v>242</v>
      </c>
      <c r="AQ13" s="619"/>
      <c r="AR13" s="619"/>
      <c r="AS13" s="619"/>
      <c r="AT13" s="619"/>
      <c r="AU13" s="619"/>
      <c r="AV13" s="619"/>
      <c r="AW13" s="619"/>
      <c r="AX13" s="619"/>
      <c r="AY13" s="619"/>
      <c r="AZ13" s="619"/>
      <c r="BA13" s="619"/>
      <c r="BB13" s="619"/>
      <c r="BC13" s="619"/>
      <c r="BD13" s="619"/>
      <c r="BE13" s="619"/>
      <c r="BF13" s="620"/>
      <c r="BG13" s="621">
        <v>3432549</v>
      </c>
      <c r="BH13" s="622"/>
      <c r="BI13" s="622"/>
      <c r="BJ13" s="622"/>
      <c r="BK13" s="622"/>
      <c r="BL13" s="622"/>
      <c r="BM13" s="622"/>
      <c r="BN13" s="623"/>
      <c r="BO13" s="659">
        <v>43.1</v>
      </c>
      <c r="BP13" s="659"/>
      <c r="BQ13" s="659"/>
      <c r="BR13" s="659"/>
      <c r="BS13" s="660" t="s">
        <v>122</v>
      </c>
      <c r="BT13" s="660"/>
      <c r="BU13" s="660"/>
      <c r="BV13" s="660"/>
      <c r="BW13" s="660"/>
      <c r="BX13" s="660"/>
      <c r="BY13" s="660"/>
      <c r="BZ13" s="660"/>
      <c r="CA13" s="660"/>
      <c r="CB13" s="700"/>
      <c r="CD13" s="618" t="s">
        <v>243</v>
      </c>
      <c r="CE13" s="619"/>
      <c r="CF13" s="619"/>
      <c r="CG13" s="619"/>
      <c r="CH13" s="619"/>
      <c r="CI13" s="619"/>
      <c r="CJ13" s="619"/>
      <c r="CK13" s="619"/>
      <c r="CL13" s="619"/>
      <c r="CM13" s="619"/>
      <c r="CN13" s="619"/>
      <c r="CO13" s="619"/>
      <c r="CP13" s="619"/>
      <c r="CQ13" s="620"/>
      <c r="CR13" s="621">
        <v>4073440</v>
      </c>
      <c r="CS13" s="622"/>
      <c r="CT13" s="622"/>
      <c r="CU13" s="622"/>
      <c r="CV13" s="622"/>
      <c r="CW13" s="622"/>
      <c r="CX13" s="622"/>
      <c r="CY13" s="623"/>
      <c r="CZ13" s="659">
        <v>8.1999999999999993</v>
      </c>
      <c r="DA13" s="659"/>
      <c r="DB13" s="659"/>
      <c r="DC13" s="659"/>
      <c r="DD13" s="627">
        <v>2253953</v>
      </c>
      <c r="DE13" s="622"/>
      <c r="DF13" s="622"/>
      <c r="DG13" s="622"/>
      <c r="DH13" s="622"/>
      <c r="DI13" s="622"/>
      <c r="DJ13" s="622"/>
      <c r="DK13" s="622"/>
      <c r="DL13" s="622"/>
      <c r="DM13" s="622"/>
      <c r="DN13" s="622"/>
      <c r="DO13" s="622"/>
      <c r="DP13" s="623"/>
      <c r="DQ13" s="627">
        <v>1923204</v>
      </c>
      <c r="DR13" s="622"/>
      <c r="DS13" s="622"/>
      <c r="DT13" s="622"/>
      <c r="DU13" s="622"/>
      <c r="DV13" s="622"/>
      <c r="DW13" s="622"/>
      <c r="DX13" s="622"/>
      <c r="DY13" s="622"/>
      <c r="DZ13" s="622"/>
      <c r="EA13" s="622"/>
      <c r="EB13" s="622"/>
      <c r="EC13" s="658"/>
    </row>
    <row r="14" spans="2:143" ht="11.25" customHeight="1">
      <c r="B14" s="618" t="s">
        <v>244</v>
      </c>
      <c r="C14" s="619"/>
      <c r="D14" s="619"/>
      <c r="E14" s="619"/>
      <c r="F14" s="619"/>
      <c r="G14" s="619"/>
      <c r="H14" s="619"/>
      <c r="I14" s="619"/>
      <c r="J14" s="619"/>
      <c r="K14" s="619"/>
      <c r="L14" s="619"/>
      <c r="M14" s="619"/>
      <c r="N14" s="619"/>
      <c r="O14" s="619"/>
      <c r="P14" s="619"/>
      <c r="Q14" s="620"/>
      <c r="R14" s="621" t="s">
        <v>122</v>
      </c>
      <c r="S14" s="622"/>
      <c r="T14" s="622"/>
      <c r="U14" s="622"/>
      <c r="V14" s="622"/>
      <c r="W14" s="622"/>
      <c r="X14" s="622"/>
      <c r="Y14" s="623"/>
      <c r="Z14" s="659" t="s">
        <v>122</v>
      </c>
      <c r="AA14" s="659"/>
      <c r="AB14" s="659"/>
      <c r="AC14" s="659"/>
      <c r="AD14" s="660" t="s">
        <v>122</v>
      </c>
      <c r="AE14" s="660"/>
      <c r="AF14" s="660"/>
      <c r="AG14" s="660"/>
      <c r="AH14" s="660"/>
      <c r="AI14" s="660"/>
      <c r="AJ14" s="660"/>
      <c r="AK14" s="660"/>
      <c r="AL14" s="624" t="s">
        <v>122</v>
      </c>
      <c r="AM14" s="625"/>
      <c r="AN14" s="625"/>
      <c r="AO14" s="661"/>
      <c r="AP14" s="618" t="s">
        <v>245</v>
      </c>
      <c r="AQ14" s="619"/>
      <c r="AR14" s="619"/>
      <c r="AS14" s="619"/>
      <c r="AT14" s="619"/>
      <c r="AU14" s="619"/>
      <c r="AV14" s="619"/>
      <c r="AW14" s="619"/>
      <c r="AX14" s="619"/>
      <c r="AY14" s="619"/>
      <c r="AZ14" s="619"/>
      <c r="BA14" s="619"/>
      <c r="BB14" s="619"/>
      <c r="BC14" s="619"/>
      <c r="BD14" s="619"/>
      <c r="BE14" s="619"/>
      <c r="BF14" s="620"/>
      <c r="BG14" s="621">
        <v>297533</v>
      </c>
      <c r="BH14" s="622"/>
      <c r="BI14" s="622"/>
      <c r="BJ14" s="622"/>
      <c r="BK14" s="622"/>
      <c r="BL14" s="622"/>
      <c r="BM14" s="622"/>
      <c r="BN14" s="623"/>
      <c r="BO14" s="659">
        <v>3.7</v>
      </c>
      <c r="BP14" s="659"/>
      <c r="BQ14" s="659"/>
      <c r="BR14" s="659"/>
      <c r="BS14" s="660" t="s">
        <v>122</v>
      </c>
      <c r="BT14" s="660"/>
      <c r="BU14" s="660"/>
      <c r="BV14" s="660"/>
      <c r="BW14" s="660"/>
      <c r="BX14" s="660"/>
      <c r="BY14" s="660"/>
      <c r="BZ14" s="660"/>
      <c r="CA14" s="660"/>
      <c r="CB14" s="700"/>
      <c r="CD14" s="618" t="s">
        <v>246</v>
      </c>
      <c r="CE14" s="619"/>
      <c r="CF14" s="619"/>
      <c r="CG14" s="619"/>
      <c r="CH14" s="619"/>
      <c r="CI14" s="619"/>
      <c r="CJ14" s="619"/>
      <c r="CK14" s="619"/>
      <c r="CL14" s="619"/>
      <c r="CM14" s="619"/>
      <c r="CN14" s="619"/>
      <c r="CO14" s="619"/>
      <c r="CP14" s="619"/>
      <c r="CQ14" s="620"/>
      <c r="CR14" s="621">
        <v>1769958</v>
      </c>
      <c r="CS14" s="622"/>
      <c r="CT14" s="622"/>
      <c r="CU14" s="622"/>
      <c r="CV14" s="622"/>
      <c r="CW14" s="622"/>
      <c r="CX14" s="622"/>
      <c r="CY14" s="623"/>
      <c r="CZ14" s="659">
        <v>3.6</v>
      </c>
      <c r="DA14" s="659"/>
      <c r="DB14" s="659"/>
      <c r="DC14" s="659"/>
      <c r="DD14" s="627">
        <v>212511</v>
      </c>
      <c r="DE14" s="622"/>
      <c r="DF14" s="622"/>
      <c r="DG14" s="622"/>
      <c r="DH14" s="622"/>
      <c r="DI14" s="622"/>
      <c r="DJ14" s="622"/>
      <c r="DK14" s="622"/>
      <c r="DL14" s="622"/>
      <c r="DM14" s="622"/>
      <c r="DN14" s="622"/>
      <c r="DO14" s="622"/>
      <c r="DP14" s="623"/>
      <c r="DQ14" s="627">
        <v>1307776</v>
      </c>
      <c r="DR14" s="622"/>
      <c r="DS14" s="622"/>
      <c r="DT14" s="622"/>
      <c r="DU14" s="622"/>
      <c r="DV14" s="622"/>
      <c r="DW14" s="622"/>
      <c r="DX14" s="622"/>
      <c r="DY14" s="622"/>
      <c r="DZ14" s="622"/>
      <c r="EA14" s="622"/>
      <c r="EB14" s="622"/>
      <c r="EC14" s="658"/>
    </row>
    <row r="15" spans="2:143" ht="11.25" customHeight="1">
      <c r="B15" s="618" t="s">
        <v>247</v>
      </c>
      <c r="C15" s="619"/>
      <c r="D15" s="619"/>
      <c r="E15" s="619"/>
      <c r="F15" s="619"/>
      <c r="G15" s="619"/>
      <c r="H15" s="619"/>
      <c r="I15" s="619"/>
      <c r="J15" s="619"/>
      <c r="K15" s="619"/>
      <c r="L15" s="619"/>
      <c r="M15" s="619"/>
      <c r="N15" s="619"/>
      <c r="O15" s="619"/>
      <c r="P15" s="619"/>
      <c r="Q15" s="620"/>
      <c r="R15" s="621">
        <v>38366</v>
      </c>
      <c r="S15" s="622"/>
      <c r="T15" s="622"/>
      <c r="U15" s="622"/>
      <c r="V15" s="622"/>
      <c r="W15" s="622"/>
      <c r="X15" s="622"/>
      <c r="Y15" s="623"/>
      <c r="Z15" s="659">
        <v>0.1</v>
      </c>
      <c r="AA15" s="659"/>
      <c r="AB15" s="659"/>
      <c r="AC15" s="659"/>
      <c r="AD15" s="660">
        <v>38366</v>
      </c>
      <c r="AE15" s="660"/>
      <c r="AF15" s="660"/>
      <c r="AG15" s="660"/>
      <c r="AH15" s="660"/>
      <c r="AI15" s="660"/>
      <c r="AJ15" s="660"/>
      <c r="AK15" s="660"/>
      <c r="AL15" s="624">
        <v>0.1</v>
      </c>
      <c r="AM15" s="625"/>
      <c r="AN15" s="625"/>
      <c r="AO15" s="661"/>
      <c r="AP15" s="618" t="s">
        <v>248</v>
      </c>
      <c r="AQ15" s="619"/>
      <c r="AR15" s="619"/>
      <c r="AS15" s="619"/>
      <c r="AT15" s="619"/>
      <c r="AU15" s="619"/>
      <c r="AV15" s="619"/>
      <c r="AW15" s="619"/>
      <c r="AX15" s="619"/>
      <c r="AY15" s="619"/>
      <c r="AZ15" s="619"/>
      <c r="BA15" s="619"/>
      <c r="BB15" s="619"/>
      <c r="BC15" s="619"/>
      <c r="BD15" s="619"/>
      <c r="BE15" s="619"/>
      <c r="BF15" s="620"/>
      <c r="BG15" s="621">
        <v>509167</v>
      </c>
      <c r="BH15" s="622"/>
      <c r="BI15" s="622"/>
      <c r="BJ15" s="622"/>
      <c r="BK15" s="622"/>
      <c r="BL15" s="622"/>
      <c r="BM15" s="622"/>
      <c r="BN15" s="623"/>
      <c r="BO15" s="659">
        <v>6.4</v>
      </c>
      <c r="BP15" s="659"/>
      <c r="BQ15" s="659"/>
      <c r="BR15" s="659"/>
      <c r="BS15" s="660" t="s">
        <v>122</v>
      </c>
      <c r="BT15" s="660"/>
      <c r="BU15" s="660"/>
      <c r="BV15" s="660"/>
      <c r="BW15" s="660"/>
      <c r="BX15" s="660"/>
      <c r="BY15" s="660"/>
      <c r="BZ15" s="660"/>
      <c r="CA15" s="660"/>
      <c r="CB15" s="700"/>
      <c r="CD15" s="618" t="s">
        <v>249</v>
      </c>
      <c r="CE15" s="619"/>
      <c r="CF15" s="619"/>
      <c r="CG15" s="619"/>
      <c r="CH15" s="619"/>
      <c r="CI15" s="619"/>
      <c r="CJ15" s="619"/>
      <c r="CK15" s="619"/>
      <c r="CL15" s="619"/>
      <c r="CM15" s="619"/>
      <c r="CN15" s="619"/>
      <c r="CO15" s="619"/>
      <c r="CP15" s="619"/>
      <c r="CQ15" s="620"/>
      <c r="CR15" s="621">
        <v>7003312</v>
      </c>
      <c r="CS15" s="622"/>
      <c r="CT15" s="622"/>
      <c r="CU15" s="622"/>
      <c r="CV15" s="622"/>
      <c r="CW15" s="622"/>
      <c r="CX15" s="622"/>
      <c r="CY15" s="623"/>
      <c r="CZ15" s="659">
        <v>14.1</v>
      </c>
      <c r="DA15" s="659"/>
      <c r="DB15" s="659"/>
      <c r="DC15" s="659"/>
      <c r="DD15" s="627">
        <v>3129324</v>
      </c>
      <c r="DE15" s="622"/>
      <c r="DF15" s="622"/>
      <c r="DG15" s="622"/>
      <c r="DH15" s="622"/>
      <c r="DI15" s="622"/>
      <c r="DJ15" s="622"/>
      <c r="DK15" s="622"/>
      <c r="DL15" s="622"/>
      <c r="DM15" s="622"/>
      <c r="DN15" s="622"/>
      <c r="DO15" s="622"/>
      <c r="DP15" s="623"/>
      <c r="DQ15" s="627">
        <v>3438904</v>
      </c>
      <c r="DR15" s="622"/>
      <c r="DS15" s="622"/>
      <c r="DT15" s="622"/>
      <c r="DU15" s="622"/>
      <c r="DV15" s="622"/>
      <c r="DW15" s="622"/>
      <c r="DX15" s="622"/>
      <c r="DY15" s="622"/>
      <c r="DZ15" s="622"/>
      <c r="EA15" s="622"/>
      <c r="EB15" s="622"/>
      <c r="EC15" s="658"/>
    </row>
    <row r="16" spans="2:143" ht="11.25" customHeight="1">
      <c r="B16" s="618" t="s">
        <v>250</v>
      </c>
      <c r="C16" s="619"/>
      <c r="D16" s="619"/>
      <c r="E16" s="619"/>
      <c r="F16" s="619"/>
      <c r="G16" s="619"/>
      <c r="H16" s="619"/>
      <c r="I16" s="619"/>
      <c r="J16" s="619"/>
      <c r="K16" s="619"/>
      <c r="L16" s="619"/>
      <c r="M16" s="619"/>
      <c r="N16" s="619"/>
      <c r="O16" s="619"/>
      <c r="P16" s="619"/>
      <c r="Q16" s="620"/>
      <c r="R16" s="621">
        <v>188898</v>
      </c>
      <c r="S16" s="622"/>
      <c r="T16" s="622"/>
      <c r="U16" s="622"/>
      <c r="V16" s="622"/>
      <c r="W16" s="622"/>
      <c r="X16" s="622"/>
      <c r="Y16" s="623"/>
      <c r="Z16" s="659">
        <v>0.4</v>
      </c>
      <c r="AA16" s="659"/>
      <c r="AB16" s="659"/>
      <c r="AC16" s="659"/>
      <c r="AD16" s="660">
        <v>188898</v>
      </c>
      <c r="AE16" s="660"/>
      <c r="AF16" s="660"/>
      <c r="AG16" s="660"/>
      <c r="AH16" s="660"/>
      <c r="AI16" s="660"/>
      <c r="AJ16" s="660"/>
      <c r="AK16" s="660"/>
      <c r="AL16" s="624">
        <v>0.7</v>
      </c>
      <c r="AM16" s="625"/>
      <c r="AN16" s="625"/>
      <c r="AO16" s="661"/>
      <c r="AP16" s="618" t="s">
        <v>251</v>
      </c>
      <c r="AQ16" s="619"/>
      <c r="AR16" s="619"/>
      <c r="AS16" s="619"/>
      <c r="AT16" s="619"/>
      <c r="AU16" s="619"/>
      <c r="AV16" s="619"/>
      <c r="AW16" s="619"/>
      <c r="AX16" s="619"/>
      <c r="AY16" s="619"/>
      <c r="AZ16" s="619"/>
      <c r="BA16" s="619"/>
      <c r="BB16" s="619"/>
      <c r="BC16" s="619"/>
      <c r="BD16" s="619"/>
      <c r="BE16" s="619"/>
      <c r="BF16" s="620"/>
      <c r="BG16" s="621" t="s">
        <v>122</v>
      </c>
      <c r="BH16" s="622"/>
      <c r="BI16" s="622"/>
      <c r="BJ16" s="622"/>
      <c r="BK16" s="622"/>
      <c r="BL16" s="622"/>
      <c r="BM16" s="622"/>
      <c r="BN16" s="623"/>
      <c r="BO16" s="659" t="s">
        <v>122</v>
      </c>
      <c r="BP16" s="659"/>
      <c r="BQ16" s="659"/>
      <c r="BR16" s="659"/>
      <c r="BS16" s="660" t="s">
        <v>122</v>
      </c>
      <c r="BT16" s="660"/>
      <c r="BU16" s="660"/>
      <c r="BV16" s="660"/>
      <c r="BW16" s="660"/>
      <c r="BX16" s="660"/>
      <c r="BY16" s="660"/>
      <c r="BZ16" s="660"/>
      <c r="CA16" s="660"/>
      <c r="CB16" s="700"/>
      <c r="CD16" s="618" t="s">
        <v>252</v>
      </c>
      <c r="CE16" s="619"/>
      <c r="CF16" s="619"/>
      <c r="CG16" s="619"/>
      <c r="CH16" s="619"/>
      <c r="CI16" s="619"/>
      <c r="CJ16" s="619"/>
      <c r="CK16" s="619"/>
      <c r="CL16" s="619"/>
      <c r="CM16" s="619"/>
      <c r="CN16" s="619"/>
      <c r="CO16" s="619"/>
      <c r="CP16" s="619"/>
      <c r="CQ16" s="620"/>
      <c r="CR16" s="621">
        <v>329557</v>
      </c>
      <c r="CS16" s="622"/>
      <c r="CT16" s="622"/>
      <c r="CU16" s="622"/>
      <c r="CV16" s="622"/>
      <c r="CW16" s="622"/>
      <c r="CX16" s="622"/>
      <c r="CY16" s="623"/>
      <c r="CZ16" s="659">
        <v>0.7</v>
      </c>
      <c r="DA16" s="659"/>
      <c r="DB16" s="659"/>
      <c r="DC16" s="659"/>
      <c r="DD16" s="627" t="s">
        <v>122</v>
      </c>
      <c r="DE16" s="622"/>
      <c r="DF16" s="622"/>
      <c r="DG16" s="622"/>
      <c r="DH16" s="622"/>
      <c r="DI16" s="622"/>
      <c r="DJ16" s="622"/>
      <c r="DK16" s="622"/>
      <c r="DL16" s="622"/>
      <c r="DM16" s="622"/>
      <c r="DN16" s="622"/>
      <c r="DO16" s="622"/>
      <c r="DP16" s="623"/>
      <c r="DQ16" s="627">
        <v>108343</v>
      </c>
      <c r="DR16" s="622"/>
      <c r="DS16" s="622"/>
      <c r="DT16" s="622"/>
      <c r="DU16" s="622"/>
      <c r="DV16" s="622"/>
      <c r="DW16" s="622"/>
      <c r="DX16" s="622"/>
      <c r="DY16" s="622"/>
      <c r="DZ16" s="622"/>
      <c r="EA16" s="622"/>
      <c r="EB16" s="622"/>
      <c r="EC16" s="658"/>
    </row>
    <row r="17" spans="2:133" ht="11.25" customHeight="1">
      <c r="B17" s="618" t="s">
        <v>253</v>
      </c>
      <c r="C17" s="619"/>
      <c r="D17" s="619"/>
      <c r="E17" s="619"/>
      <c r="F17" s="619"/>
      <c r="G17" s="619"/>
      <c r="H17" s="619"/>
      <c r="I17" s="619"/>
      <c r="J17" s="619"/>
      <c r="K17" s="619"/>
      <c r="L17" s="619"/>
      <c r="M17" s="619"/>
      <c r="N17" s="619"/>
      <c r="O17" s="619"/>
      <c r="P17" s="619"/>
      <c r="Q17" s="620"/>
      <c r="R17" s="621">
        <v>295760</v>
      </c>
      <c r="S17" s="622"/>
      <c r="T17" s="622"/>
      <c r="U17" s="622"/>
      <c r="V17" s="622"/>
      <c r="W17" s="622"/>
      <c r="X17" s="622"/>
      <c r="Y17" s="623"/>
      <c r="Z17" s="659">
        <v>0.6</v>
      </c>
      <c r="AA17" s="659"/>
      <c r="AB17" s="659"/>
      <c r="AC17" s="659"/>
      <c r="AD17" s="660">
        <v>295760</v>
      </c>
      <c r="AE17" s="660"/>
      <c r="AF17" s="660"/>
      <c r="AG17" s="660"/>
      <c r="AH17" s="660"/>
      <c r="AI17" s="660"/>
      <c r="AJ17" s="660"/>
      <c r="AK17" s="660"/>
      <c r="AL17" s="624">
        <v>1.1000000000000001</v>
      </c>
      <c r="AM17" s="625"/>
      <c r="AN17" s="625"/>
      <c r="AO17" s="661"/>
      <c r="AP17" s="618" t="s">
        <v>254</v>
      </c>
      <c r="AQ17" s="619"/>
      <c r="AR17" s="619"/>
      <c r="AS17" s="619"/>
      <c r="AT17" s="619"/>
      <c r="AU17" s="619"/>
      <c r="AV17" s="619"/>
      <c r="AW17" s="619"/>
      <c r="AX17" s="619"/>
      <c r="AY17" s="619"/>
      <c r="AZ17" s="619"/>
      <c r="BA17" s="619"/>
      <c r="BB17" s="619"/>
      <c r="BC17" s="619"/>
      <c r="BD17" s="619"/>
      <c r="BE17" s="619"/>
      <c r="BF17" s="620"/>
      <c r="BG17" s="621" t="s">
        <v>122</v>
      </c>
      <c r="BH17" s="622"/>
      <c r="BI17" s="622"/>
      <c r="BJ17" s="622"/>
      <c r="BK17" s="622"/>
      <c r="BL17" s="622"/>
      <c r="BM17" s="622"/>
      <c r="BN17" s="623"/>
      <c r="BO17" s="659" t="s">
        <v>122</v>
      </c>
      <c r="BP17" s="659"/>
      <c r="BQ17" s="659"/>
      <c r="BR17" s="659"/>
      <c r="BS17" s="660" t="s">
        <v>122</v>
      </c>
      <c r="BT17" s="660"/>
      <c r="BU17" s="660"/>
      <c r="BV17" s="660"/>
      <c r="BW17" s="660"/>
      <c r="BX17" s="660"/>
      <c r="BY17" s="660"/>
      <c r="BZ17" s="660"/>
      <c r="CA17" s="660"/>
      <c r="CB17" s="700"/>
      <c r="CD17" s="618" t="s">
        <v>255</v>
      </c>
      <c r="CE17" s="619"/>
      <c r="CF17" s="619"/>
      <c r="CG17" s="619"/>
      <c r="CH17" s="619"/>
      <c r="CI17" s="619"/>
      <c r="CJ17" s="619"/>
      <c r="CK17" s="619"/>
      <c r="CL17" s="619"/>
      <c r="CM17" s="619"/>
      <c r="CN17" s="619"/>
      <c r="CO17" s="619"/>
      <c r="CP17" s="619"/>
      <c r="CQ17" s="620"/>
      <c r="CR17" s="621">
        <v>4809437</v>
      </c>
      <c r="CS17" s="622"/>
      <c r="CT17" s="622"/>
      <c r="CU17" s="622"/>
      <c r="CV17" s="622"/>
      <c r="CW17" s="622"/>
      <c r="CX17" s="622"/>
      <c r="CY17" s="623"/>
      <c r="CZ17" s="659">
        <v>9.6999999999999993</v>
      </c>
      <c r="DA17" s="659"/>
      <c r="DB17" s="659"/>
      <c r="DC17" s="659"/>
      <c r="DD17" s="627" t="s">
        <v>122</v>
      </c>
      <c r="DE17" s="622"/>
      <c r="DF17" s="622"/>
      <c r="DG17" s="622"/>
      <c r="DH17" s="622"/>
      <c r="DI17" s="622"/>
      <c r="DJ17" s="622"/>
      <c r="DK17" s="622"/>
      <c r="DL17" s="622"/>
      <c r="DM17" s="622"/>
      <c r="DN17" s="622"/>
      <c r="DO17" s="622"/>
      <c r="DP17" s="623"/>
      <c r="DQ17" s="627">
        <v>4724598</v>
      </c>
      <c r="DR17" s="622"/>
      <c r="DS17" s="622"/>
      <c r="DT17" s="622"/>
      <c r="DU17" s="622"/>
      <c r="DV17" s="622"/>
      <c r="DW17" s="622"/>
      <c r="DX17" s="622"/>
      <c r="DY17" s="622"/>
      <c r="DZ17" s="622"/>
      <c r="EA17" s="622"/>
      <c r="EB17" s="622"/>
      <c r="EC17" s="658"/>
    </row>
    <row r="18" spans="2:133" ht="11.25" customHeight="1">
      <c r="B18" s="618" t="s">
        <v>256</v>
      </c>
      <c r="C18" s="619"/>
      <c r="D18" s="619"/>
      <c r="E18" s="619"/>
      <c r="F18" s="619"/>
      <c r="G18" s="619"/>
      <c r="H18" s="619"/>
      <c r="I18" s="619"/>
      <c r="J18" s="619"/>
      <c r="K18" s="619"/>
      <c r="L18" s="619"/>
      <c r="M18" s="619"/>
      <c r="N18" s="619"/>
      <c r="O18" s="619"/>
      <c r="P18" s="619"/>
      <c r="Q18" s="620"/>
      <c r="R18" s="621">
        <v>30935</v>
      </c>
      <c r="S18" s="622"/>
      <c r="T18" s="622"/>
      <c r="U18" s="622"/>
      <c r="V18" s="622"/>
      <c r="W18" s="622"/>
      <c r="X18" s="622"/>
      <c r="Y18" s="623"/>
      <c r="Z18" s="659">
        <v>0.1</v>
      </c>
      <c r="AA18" s="659"/>
      <c r="AB18" s="659"/>
      <c r="AC18" s="659"/>
      <c r="AD18" s="660">
        <v>30935</v>
      </c>
      <c r="AE18" s="660"/>
      <c r="AF18" s="660"/>
      <c r="AG18" s="660"/>
      <c r="AH18" s="660"/>
      <c r="AI18" s="660"/>
      <c r="AJ18" s="660"/>
      <c r="AK18" s="660"/>
      <c r="AL18" s="624">
        <v>0.1</v>
      </c>
      <c r="AM18" s="625"/>
      <c r="AN18" s="625"/>
      <c r="AO18" s="661"/>
      <c r="AP18" s="618" t="s">
        <v>257</v>
      </c>
      <c r="AQ18" s="619"/>
      <c r="AR18" s="619"/>
      <c r="AS18" s="619"/>
      <c r="AT18" s="619"/>
      <c r="AU18" s="619"/>
      <c r="AV18" s="619"/>
      <c r="AW18" s="619"/>
      <c r="AX18" s="619"/>
      <c r="AY18" s="619"/>
      <c r="AZ18" s="619"/>
      <c r="BA18" s="619"/>
      <c r="BB18" s="619"/>
      <c r="BC18" s="619"/>
      <c r="BD18" s="619"/>
      <c r="BE18" s="619"/>
      <c r="BF18" s="620"/>
      <c r="BG18" s="621" t="s">
        <v>122</v>
      </c>
      <c r="BH18" s="622"/>
      <c r="BI18" s="622"/>
      <c r="BJ18" s="622"/>
      <c r="BK18" s="622"/>
      <c r="BL18" s="622"/>
      <c r="BM18" s="622"/>
      <c r="BN18" s="623"/>
      <c r="BO18" s="659" t="s">
        <v>122</v>
      </c>
      <c r="BP18" s="659"/>
      <c r="BQ18" s="659"/>
      <c r="BR18" s="659"/>
      <c r="BS18" s="660" t="s">
        <v>122</v>
      </c>
      <c r="BT18" s="660"/>
      <c r="BU18" s="660"/>
      <c r="BV18" s="660"/>
      <c r="BW18" s="660"/>
      <c r="BX18" s="660"/>
      <c r="BY18" s="660"/>
      <c r="BZ18" s="660"/>
      <c r="CA18" s="660"/>
      <c r="CB18" s="700"/>
      <c r="CD18" s="618" t="s">
        <v>258</v>
      </c>
      <c r="CE18" s="619"/>
      <c r="CF18" s="619"/>
      <c r="CG18" s="619"/>
      <c r="CH18" s="619"/>
      <c r="CI18" s="619"/>
      <c r="CJ18" s="619"/>
      <c r="CK18" s="619"/>
      <c r="CL18" s="619"/>
      <c r="CM18" s="619"/>
      <c r="CN18" s="619"/>
      <c r="CO18" s="619"/>
      <c r="CP18" s="619"/>
      <c r="CQ18" s="620"/>
      <c r="CR18" s="621" t="s">
        <v>122</v>
      </c>
      <c r="CS18" s="622"/>
      <c r="CT18" s="622"/>
      <c r="CU18" s="622"/>
      <c r="CV18" s="622"/>
      <c r="CW18" s="622"/>
      <c r="CX18" s="622"/>
      <c r="CY18" s="623"/>
      <c r="CZ18" s="659" t="s">
        <v>122</v>
      </c>
      <c r="DA18" s="659"/>
      <c r="DB18" s="659"/>
      <c r="DC18" s="659"/>
      <c r="DD18" s="627" t="s">
        <v>122</v>
      </c>
      <c r="DE18" s="622"/>
      <c r="DF18" s="622"/>
      <c r="DG18" s="622"/>
      <c r="DH18" s="622"/>
      <c r="DI18" s="622"/>
      <c r="DJ18" s="622"/>
      <c r="DK18" s="622"/>
      <c r="DL18" s="622"/>
      <c r="DM18" s="622"/>
      <c r="DN18" s="622"/>
      <c r="DO18" s="622"/>
      <c r="DP18" s="623"/>
      <c r="DQ18" s="627" t="s">
        <v>122</v>
      </c>
      <c r="DR18" s="622"/>
      <c r="DS18" s="622"/>
      <c r="DT18" s="622"/>
      <c r="DU18" s="622"/>
      <c r="DV18" s="622"/>
      <c r="DW18" s="622"/>
      <c r="DX18" s="622"/>
      <c r="DY18" s="622"/>
      <c r="DZ18" s="622"/>
      <c r="EA18" s="622"/>
      <c r="EB18" s="622"/>
      <c r="EC18" s="658"/>
    </row>
    <row r="19" spans="2:133" ht="11.25" customHeight="1">
      <c r="B19" s="618" t="s">
        <v>259</v>
      </c>
      <c r="C19" s="619"/>
      <c r="D19" s="619"/>
      <c r="E19" s="619"/>
      <c r="F19" s="619"/>
      <c r="G19" s="619"/>
      <c r="H19" s="619"/>
      <c r="I19" s="619"/>
      <c r="J19" s="619"/>
      <c r="K19" s="619"/>
      <c r="L19" s="619"/>
      <c r="M19" s="619"/>
      <c r="N19" s="619"/>
      <c r="O19" s="619"/>
      <c r="P19" s="619"/>
      <c r="Q19" s="620"/>
      <c r="R19" s="621">
        <v>264451</v>
      </c>
      <c r="S19" s="622"/>
      <c r="T19" s="622"/>
      <c r="U19" s="622"/>
      <c r="V19" s="622"/>
      <c r="W19" s="622"/>
      <c r="X19" s="622"/>
      <c r="Y19" s="623"/>
      <c r="Z19" s="659">
        <v>0.5</v>
      </c>
      <c r="AA19" s="659"/>
      <c r="AB19" s="659"/>
      <c r="AC19" s="659"/>
      <c r="AD19" s="660">
        <v>264451</v>
      </c>
      <c r="AE19" s="660"/>
      <c r="AF19" s="660"/>
      <c r="AG19" s="660"/>
      <c r="AH19" s="660"/>
      <c r="AI19" s="660"/>
      <c r="AJ19" s="660"/>
      <c r="AK19" s="660"/>
      <c r="AL19" s="624">
        <v>1</v>
      </c>
      <c r="AM19" s="625"/>
      <c r="AN19" s="625"/>
      <c r="AO19" s="661"/>
      <c r="AP19" s="618" t="s">
        <v>260</v>
      </c>
      <c r="AQ19" s="619"/>
      <c r="AR19" s="619"/>
      <c r="AS19" s="619"/>
      <c r="AT19" s="619"/>
      <c r="AU19" s="619"/>
      <c r="AV19" s="619"/>
      <c r="AW19" s="619"/>
      <c r="AX19" s="619"/>
      <c r="AY19" s="619"/>
      <c r="AZ19" s="619"/>
      <c r="BA19" s="619"/>
      <c r="BB19" s="619"/>
      <c r="BC19" s="619"/>
      <c r="BD19" s="619"/>
      <c r="BE19" s="619"/>
      <c r="BF19" s="620"/>
      <c r="BG19" s="621">
        <v>775</v>
      </c>
      <c r="BH19" s="622"/>
      <c r="BI19" s="622"/>
      <c r="BJ19" s="622"/>
      <c r="BK19" s="622"/>
      <c r="BL19" s="622"/>
      <c r="BM19" s="622"/>
      <c r="BN19" s="623"/>
      <c r="BO19" s="659">
        <v>0</v>
      </c>
      <c r="BP19" s="659"/>
      <c r="BQ19" s="659"/>
      <c r="BR19" s="659"/>
      <c r="BS19" s="660" t="s">
        <v>122</v>
      </c>
      <c r="BT19" s="660"/>
      <c r="BU19" s="660"/>
      <c r="BV19" s="660"/>
      <c r="BW19" s="660"/>
      <c r="BX19" s="660"/>
      <c r="BY19" s="660"/>
      <c r="BZ19" s="660"/>
      <c r="CA19" s="660"/>
      <c r="CB19" s="700"/>
      <c r="CD19" s="618" t="s">
        <v>261</v>
      </c>
      <c r="CE19" s="619"/>
      <c r="CF19" s="619"/>
      <c r="CG19" s="619"/>
      <c r="CH19" s="619"/>
      <c r="CI19" s="619"/>
      <c r="CJ19" s="619"/>
      <c r="CK19" s="619"/>
      <c r="CL19" s="619"/>
      <c r="CM19" s="619"/>
      <c r="CN19" s="619"/>
      <c r="CO19" s="619"/>
      <c r="CP19" s="619"/>
      <c r="CQ19" s="620"/>
      <c r="CR19" s="621" t="s">
        <v>122</v>
      </c>
      <c r="CS19" s="622"/>
      <c r="CT19" s="622"/>
      <c r="CU19" s="622"/>
      <c r="CV19" s="622"/>
      <c r="CW19" s="622"/>
      <c r="CX19" s="622"/>
      <c r="CY19" s="623"/>
      <c r="CZ19" s="659" t="s">
        <v>122</v>
      </c>
      <c r="DA19" s="659"/>
      <c r="DB19" s="659"/>
      <c r="DC19" s="659"/>
      <c r="DD19" s="627" t="s">
        <v>122</v>
      </c>
      <c r="DE19" s="622"/>
      <c r="DF19" s="622"/>
      <c r="DG19" s="622"/>
      <c r="DH19" s="622"/>
      <c r="DI19" s="622"/>
      <c r="DJ19" s="622"/>
      <c r="DK19" s="622"/>
      <c r="DL19" s="622"/>
      <c r="DM19" s="622"/>
      <c r="DN19" s="622"/>
      <c r="DO19" s="622"/>
      <c r="DP19" s="623"/>
      <c r="DQ19" s="627" t="s">
        <v>122</v>
      </c>
      <c r="DR19" s="622"/>
      <c r="DS19" s="622"/>
      <c r="DT19" s="622"/>
      <c r="DU19" s="622"/>
      <c r="DV19" s="622"/>
      <c r="DW19" s="622"/>
      <c r="DX19" s="622"/>
      <c r="DY19" s="622"/>
      <c r="DZ19" s="622"/>
      <c r="EA19" s="622"/>
      <c r="EB19" s="622"/>
      <c r="EC19" s="658"/>
    </row>
    <row r="20" spans="2:133" ht="11.25" customHeight="1">
      <c r="B20" s="688" t="s">
        <v>262</v>
      </c>
      <c r="C20" s="689"/>
      <c r="D20" s="689"/>
      <c r="E20" s="689"/>
      <c r="F20" s="689"/>
      <c r="G20" s="689"/>
      <c r="H20" s="689"/>
      <c r="I20" s="689"/>
      <c r="J20" s="689"/>
      <c r="K20" s="689"/>
      <c r="L20" s="689"/>
      <c r="M20" s="689"/>
      <c r="N20" s="689"/>
      <c r="O20" s="689"/>
      <c r="P20" s="689"/>
      <c r="Q20" s="690"/>
      <c r="R20" s="621">
        <v>374</v>
      </c>
      <c r="S20" s="622"/>
      <c r="T20" s="622"/>
      <c r="U20" s="622"/>
      <c r="V20" s="622"/>
      <c r="W20" s="622"/>
      <c r="X20" s="622"/>
      <c r="Y20" s="623"/>
      <c r="Z20" s="659">
        <v>0</v>
      </c>
      <c r="AA20" s="659"/>
      <c r="AB20" s="659"/>
      <c r="AC20" s="659"/>
      <c r="AD20" s="660">
        <v>374</v>
      </c>
      <c r="AE20" s="660"/>
      <c r="AF20" s="660"/>
      <c r="AG20" s="660"/>
      <c r="AH20" s="660"/>
      <c r="AI20" s="660"/>
      <c r="AJ20" s="660"/>
      <c r="AK20" s="660"/>
      <c r="AL20" s="624">
        <v>0</v>
      </c>
      <c r="AM20" s="625"/>
      <c r="AN20" s="625"/>
      <c r="AO20" s="661"/>
      <c r="AP20" s="618" t="s">
        <v>263</v>
      </c>
      <c r="AQ20" s="619"/>
      <c r="AR20" s="619"/>
      <c r="AS20" s="619"/>
      <c r="AT20" s="619"/>
      <c r="AU20" s="619"/>
      <c r="AV20" s="619"/>
      <c r="AW20" s="619"/>
      <c r="AX20" s="619"/>
      <c r="AY20" s="619"/>
      <c r="AZ20" s="619"/>
      <c r="BA20" s="619"/>
      <c r="BB20" s="619"/>
      <c r="BC20" s="619"/>
      <c r="BD20" s="619"/>
      <c r="BE20" s="619"/>
      <c r="BF20" s="620"/>
      <c r="BG20" s="621">
        <v>775</v>
      </c>
      <c r="BH20" s="622"/>
      <c r="BI20" s="622"/>
      <c r="BJ20" s="622"/>
      <c r="BK20" s="622"/>
      <c r="BL20" s="622"/>
      <c r="BM20" s="622"/>
      <c r="BN20" s="623"/>
      <c r="BO20" s="659">
        <v>0</v>
      </c>
      <c r="BP20" s="659"/>
      <c r="BQ20" s="659"/>
      <c r="BR20" s="659"/>
      <c r="BS20" s="660" t="s">
        <v>122</v>
      </c>
      <c r="BT20" s="660"/>
      <c r="BU20" s="660"/>
      <c r="BV20" s="660"/>
      <c r="BW20" s="660"/>
      <c r="BX20" s="660"/>
      <c r="BY20" s="660"/>
      <c r="BZ20" s="660"/>
      <c r="CA20" s="660"/>
      <c r="CB20" s="700"/>
      <c r="CD20" s="618" t="s">
        <v>264</v>
      </c>
      <c r="CE20" s="619"/>
      <c r="CF20" s="619"/>
      <c r="CG20" s="619"/>
      <c r="CH20" s="619"/>
      <c r="CI20" s="619"/>
      <c r="CJ20" s="619"/>
      <c r="CK20" s="619"/>
      <c r="CL20" s="619"/>
      <c r="CM20" s="619"/>
      <c r="CN20" s="619"/>
      <c r="CO20" s="619"/>
      <c r="CP20" s="619"/>
      <c r="CQ20" s="620"/>
      <c r="CR20" s="621">
        <v>49498567</v>
      </c>
      <c r="CS20" s="622"/>
      <c r="CT20" s="622"/>
      <c r="CU20" s="622"/>
      <c r="CV20" s="622"/>
      <c r="CW20" s="622"/>
      <c r="CX20" s="622"/>
      <c r="CY20" s="623"/>
      <c r="CZ20" s="659">
        <v>100</v>
      </c>
      <c r="DA20" s="659"/>
      <c r="DB20" s="659"/>
      <c r="DC20" s="659"/>
      <c r="DD20" s="627">
        <v>8657661</v>
      </c>
      <c r="DE20" s="622"/>
      <c r="DF20" s="622"/>
      <c r="DG20" s="622"/>
      <c r="DH20" s="622"/>
      <c r="DI20" s="622"/>
      <c r="DJ20" s="622"/>
      <c r="DK20" s="622"/>
      <c r="DL20" s="622"/>
      <c r="DM20" s="622"/>
      <c r="DN20" s="622"/>
      <c r="DO20" s="622"/>
      <c r="DP20" s="623"/>
      <c r="DQ20" s="627">
        <v>29949842</v>
      </c>
      <c r="DR20" s="622"/>
      <c r="DS20" s="622"/>
      <c r="DT20" s="622"/>
      <c r="DU20" s="622"/>
      <c r="DV20" s="622"/>
      <c r="DW20" s="622"/>
      <c r="DX20" s="622"/>
      <c r="DY20" s="622"/>
      <c r="DZ20" s="622"/>
      <c r="EA20" s="622"/>
      <c r="EB20" s="622"/>
      <c r="EC20" s="658"/>
    </row>
    <row r="21" spans="2:133" ht="11.25" customHeight="1">
      <c r="B21" s="618" t="s">
        <v>265</v>
      </c>
      <c r="C21" s="619"/>
      <c r="D21" s="619"/>
      <c r="E21" s="619"/>
      <c r="F21" s="619"/>
      <c r="G21" s="619"/>
      <c r="H21" s="619"/>
      <c r="I21" s="619"/>
      <c r="J21" s="619"/>
      <c r="K21" s="619"/>
      <c r="L21" s="619"/>
      <c r="M21" s="619"/>
      <c r="N21" s="619"/>
      <c r="O21" s="619"/>
      <c r="P21" s="619"/>
      <c r="Q21" s="620"/>
      <c r="R21" s="621">
        <v>17367225</v>
      </c>
      <c r="S21" s="622"/>
      <c r="T21" s="622"/>
      <c r="U21" s="622"/>
      <c r="V21" s="622"/>
      <c r="W21" s="622"/>
      <c r="X21" s="622"/>
      <c r="Y21" s="623"/>
      <c r="Z21" s="659">
        <v>32.9</v>
      </c>
      <c r="AA21" s="659"/>
      <c r="AB21" s="659"/>
      <c r="AC21" s="659"/>
      <c r="AD21" s="660">
        <v>15240097</v>
      </c>
      <c r="AE21" s="660"/>
      <c r="AF21" s="660"/>
      <c r="AG21" s="660"/>
      <c r="AH21" s="660"/>
      <c r="AI21" s="660"/>
      <c r="AJ21" s="660"/>
      <c r="AK21" s="660"/>
      <c r="AL21" s="624">
        <v>58.1</v>
      </c>
      <c r="AM21" s="625"/>
      <c r="AN21" s="625"/>
      <c r="AO21" s="661"/>
      <c r="AP21" s="618" t="s">
        <v>266</v>
      </c>
      <c r="AQ21" s="698"/>
      <c r="AR21" s="698"/>
      <c r="AS21" s="698"/>
      <c r="AT21" s="698"/>
      <c r="AU21" s="698"/>
      <c r="AV21" s="698"/>
      <c r="AW21" s="698"/>
      <c r="AX21" s="698"/>
      <c r="AY21" s="698"/>
      <c r="AZ21" s="698"/>
      <c r="BA21" s="698"/>
      <c r="BB21" s="698"/>
      <c r="BC21" s="698"/>
      <c r="BD21" s="698"/>
      <c r="BE21" s="698"/>
      <c r="BF21" s="699"/>
      <c r="BG21" s="621">
        <v>775</v>
      </c>
      <c r="BH21" s="622"/>
      <c r="BI21" s="622"/>
      <c r="BJ21" s="622"/>
      <c r="BK21" s="622"/>
      <c r="BL21" s="622"/>
      <c r="BM21" s="622"/>
      <c r="BN21" s="623"/>
      <c r="BO21" s="659">
        <v>0</v>
      </c>
      <c r="BP21" s="659"/>
      <c r="BQ21" s="659"/>
      <c r="BR21" s="659"/>
      <c r="BS21" s="660" t="s">
        <v>122</v>
      </c>
      <c r="BT21" s="660"/>
      <c r="BU21" s="660"/>
      <c r="BV21" s="660"/>
      <c r="BW21" s="660"/>
      <c r="BX21" s="660"/>
      <c r="BY21" s="660"/>
      <c r="BZ21" s="660"/>
      <c r="CA21" s="660"/>
      <c r="CB21" s="700"/>
      <c r="CD21" s="602"/>
      <c r="CE21" s="603"/>
      <c r="CF21" s="603"/>
      <c r="CG21" s="603"/>
      <c r="CH21" s="603"/>
      <c r="CI21" s="603"/>
      <c r="CJ21" s="603"/>
      <c r="CK21" s="603"/>
      <c r="CL21" s="603"/>
      <c r="CM21" s="603"/>
      <c r="CN21" s="603"/>
      <c r="CO21" s="603"/>
      <c r="CP21" s="603"/>
      <c r="CQ21" s="604"/>
      <c r="CR21" s="706"/>
      <c r="CS21" s="707"/>
      <c r="CT21" s="707"/>
      <c r="CU21" s="707"/>
      <c r="CV21" s="707"/>
      <c r="CW21" s="707"/>
      <c r="CX21" s="707"/>
      <c r="CY21" s="708"/>
      <c r="CZ21" s="709"/>
      <c r="DA21" s="709"/>
      <c r="DB21" s="709"/>
      <c r="DC21" s="709"/>
      <c r="DD21" s="710"/>
      <c r="DE21" s="707"/>
      <c r="DF21" s="707"/>
      <c r="DG21" s="707"/>
      <c r="DH21" s="707"/>
      <c r="DI21" s="707"/>
      <c r="DJ21" s="707"/>
      <c r="DK21" s="707"/>
      <c r="DL21" s="707"/>
      <c r="DM21" s="707"/>
      <c r="DN21" s="707"/>
      <c r="DO21" s="707"/>
      <c r="DP21" s="708"/>
      <c r="DQ21" s="710"/>
      <c r="DR21" s="707"/>
      <c r="DS21" s="707"/>
      <c r="DT21" s="707"/>
      <c r="DU21" s="707"/>
      <c r="DV21" s="707"/>
      <c r="DW21" s="707"/>
      <c r="DX21" s="707"/>
      <c r="DY21" s="707"/>
      <c r="DZ21" s="707"/>
      <c r="EA21" s="707"/>
      <c r="EB21" s="707"/>
      <c r="EC21" s="714"/>
    </row>
    <row r="22" spans="2:133" ht="11.25" customHeight="1">
      <c r="B22" s="618" t="s">
        <v>267</v>
      </c>
      <c r="C22" s="619"/>
      <c r="D22" s="619"/>
      <c r="E22" s="619"/>
      <c r="F22" s="619"/>
      <c r="G22" s="619"/>
      <c r="H22" s="619"/>
      <c r="I22" s="619"/>
      <c r="J22" s="619"/>
      <c r="K22" s="619"/>
      <c r="L22" s="619"/>
      <c r="M22" s="619"/>
      <c r="N22" s="619"/>
      <c r="O22" s="619"/>
      <c r="P22" s="619"/>
      <c r="Q22" s="620"/>
      <c r="R22" s="621">
        <v>15240097</v>
      </c>
      <c r="S22" s="622"/>
      <c r="T22" s="622"/>
      <c r="U22" s="622"/>
      <c r="V22" s="622"/>
      <c r="W22" s="622"/>
      <c r="X22" s="622"/>
      <c r="Y22" s="623"/>
      <c r="Z22" s="659">
        <v>28.9</v>
      </c>
      <c r="AA22" s="659"/>
      <c r="AB22" s="659"/>
      <c r="AC22" s="659"/>
      <c r="AD22" s="660">
        <v>15240097</v>
      </c>
      <c r="AE22" s="660"/>
      <c r="AF22" s="660"/>
      <c r="AG22" s="660"/>
      <c r="AH22" s="660"/>
      <c r="AI22" s="660"/>
      <c r="AJ22" s="660"/>
      <c r="AK22" s="660"/>
      <c r="AL22" s="624">
        <v>58.1</v>
      </c>
      <c r="AM22" s="625"/>
      <c r="AN22" s="625"/>
      <c r="AO22" s="661"/>
      <c r="AP22" s="618" t="s">
        <v>268</v>
      </c>
      <c r="AQ22" s="698"/>
      <c r="AR22" s="698"/>
      <c r="AS22" s="698"/>
      <c r="AT22" s="698"/>
      <c r="AU22" s="698"/>
      <c r="AV22" s="698"/>
      <c r="AW22" s="698"/>
      <c r="AX22" s="698"/>
      <c r="AY22" s="698"/>
      <c r="AZ22" s="698"/>
      <c r="BA22" s="698"/>
      <c r="BB22" s="698"/>
      <c r="BC22" s="698"/>
      <c r="BD22" s="698"/>
      <c r="BE22" s="698"/>
      <c r="BF22" s="699"/>
      <c r="BG22" s="621" t="s">
        <v>122</v>
      </c>
      <c r="BH22" s="622"/>
      <c r="BI22" s="622"/>
      <c r="BJ22" s="622"/>
      <c r="BK22" s="622"/>
      <c r="BL22" s="622"/>
      <c r="BM22" s="622"/>
      <c r="BN22" s="623"/>
      <c r="BO22" s="659" t="s">
        <v>122</v>
      </c>
      <c r="BP22" s="659"/>
      <c r="BQ22" s="659"/>
      <c r="BR22" s="659"/>
      <c r="BS22" s="660" t="s">
        <v>122</v>
      </c>
      <c r="BT22" s="660"/>
      <c r="BU22" s="660"/>
      <c r="BV22" s="660"/>
      <c r="BW22" s="660"/>
      <c r="BX22" s="660"/>
      <c r="BY22" s="660"/>
      <c r="BZ22" s="660"/>
      <c r="CA22" s="660"/>
      <c r="CB22" s="700"/>
      <c r="CD22" s="673" t="s">
        <v>269</v>
      </c>
      <c r="CE22" s="674"/>
      <c r="CF22" s="674"/>
      <c r="CG22" s="674"/>
      <c r="CH22" s="674"/>
      <c r="CI22" s="674"/>
      <c r="CJ22" s="674"/>
      <c r="CK22" s="674"/>
      <c r="CL22" s="674"/>
      <c r="CM22" s="674"/>
      <c r="CN22" s="674"/>
      <c r="CO22" s="674"/>
      <c r="CP22" s="674"/>
      <c r="CQ22" s="674"/>
      <c r="CR22" s="674"/>
      <c r="CS22" s="674"/>
      <c r="CT22" s="674"/>
      <c r="CU22" s="674"/>
      <c r="CV22" s="674"/>
      <c r="CW22" s="674"/>
      <c r="CX22" s="674"/>
      <c r="CY22" s="674"/>
      <c r="CZ22" s="674"/>
      <c r="DA22" s="674"/>
      <c r="DB22" s="674"/>
      <c r="DC22" s="674"/>
      <c r="DD22" s="674"/>
      <c r="DE22" s="674"/>
      <c r="DF22" s="674"/>
      <c r="DG22" s="674"/>
      <c r="DH22" s="674"/>
      <c r="DI22" s="674"/>
      <c r="DJ22" s="674"/>
      <c r="DK22" s="674"/>
      <c r="DL22" s="674"/>
      <c r="DM22" s="674"/>
      <c r="DN22" s="674"/>
      <c r="DO22" s="674"/>
      <c r="DP22" s="674"/>
      <c r="DQ22" s="674"/>
      <c r="DR22" s="674"/>
      <c r="DS22" s="674"/>
      <c r="DT22" s="674"/>
      <c r="DU22" s="674"/>
      <c r="DV22" s="674"/>
      <c r="DW22" s="674"/>
      <c r="DX22" s="674"/>
      <c r="DY22" s="674"/>
      <c r="DZ22" s="674"/>
      <c r="EA22" s="674"/>
      <c r="EB22" s="674"/>
      <c r="EC22" s="675"/>
    </row>
    <row r="23" spans="2:133" ht="11.25" customHeight="1">
      <c r="B23" s="618" t="s">
        <v>270</v>
      </c>
      <c r="C23" s="619"/>
      <c r="D23" s="619"/>
      <c r="E23" s="619"/>
      <c r="F23" s="619"/>
      <c r="G23" s="619"/>
      <c r="H23" s="619"/>
      <c r="I23" s="619"/>
      <c r="J23" s="619"/>
      <c r="K23" s="619"/>
      <c r="L23" s="619"/>
      <c r="M23" s="619"/>
      <c r="N23" s="619"/>
      <c r="O23" s="619"/>
      <c r="P23" s="619"/>
      <c r="Q23" s="620"/>
      <c r="R23" s="621">
        <v>2127128</v>
      </c>
      <c r="S23" s="622"/>
      <c r="T23" s="622"/>
      <c r="U23" s="622"/>
      <c r="V23" s="622"/>
      <c r="W23" s="622"/>
      <c r="X23" s="622"/>
      <c r="Y23" s="623"/>
      <c r="Z23" s="659">
        <v>4</v>
      </c>
      <c r="AA23" s="659"/>
      <c r="AB23" s="659"/>
      <c r="AC23" s="659"/>
      <c r="AD23" s="660" t="s">
        <v>122</v>
      </c>
      <c r="AE23" s="660"/>
      <c r="AF23" s="660"/>
      <c r="AG23" s="660"/>
      <c r="AH23" s="660"/>
      <c r="AI23" s="660"/>
      <c r="AJ23" s="660"/>
      <c r="AK23" s="660"/>
      <c r="AL23" s="624" t="s">
        <v>122</v>
      </c>
      <c r="AM23" s="625"/>
      <c r="AN23" s="625"/>
      <c r="AO23" s="661"/>
      <c r="AP23" s="618" t="s">
        <v>271</v>
      </c>
      <c r="AQ23" s="698"/>
      <c r="AR23" s="698"/>
      <c r="AS23" s="698"/>
      <c r="AT23" s="698"/>
      <c r="AU23" s="698"/>
      <c r="AV23" s="698"/>
      <c r="AW23" s="698"/>
      <c r="AX23" s="698"/>
      <c r="AY23" s="698"/>
      <c r="AZ23" s="698"/>
      <c r="BA23" s="698"/>
      <c r="BB23" s="698"/>
      <c r="BC23" s="698"/>
      <c r="BD23" s="698"/>
      <c r="BE23" s="698"/>
      <c r="BF23" s="699"/>
      <c r="BG23" s="621" t="s">
        <v>122</v>
      </c>
      <c r="BH23" s="622"/>
      <c r="BI23" s="622"/>
      <c r="BJ23" s="622"/>
      <c r="BK23" s="622"/>
      <c r="BL23" s="622"/>
      <c r="BM23" s="622"/>
      <c r="BN23" s="623"/>
      <c r="BO23" s="659" t="s">
        <v>122</v>
      </c>
      <c r="BP23" s="659"/>
      <c r="BQ23" s="659"/>
      <c r="BR23" s="659"/>
      <c r="BS23" s="660" t="s">
        <v>122</v>
      </c>
      <c r="BT23" s="660"/>
      <c r="BU23" s="660"/>
      <c r="BV23" s="660"/>
      <c r="BW23" s="660"/>
      <c r="BX23" s="660"/>
      <c r="BY23" s="660"/>
      <c r="BZ23" s="660"/>
      <c r="CA23" s="660"/>
      <c r="CB23" s="700"/>
      <c r="CD23" s="673" t="s">
        <v>211</v>
      </c>
      <c r="CE23" s="674"/>
      <c r="CF23" s="674"/>
      <c r="CG23" s="674"/>
      <c r="CH23" s="674"/>
      <c r="CI23" s="674"/>
      <c r="CJ23" s="674"/>
      <c r="CK23" s="674"/>
      <c r="CL23" s="674"/>
      <c r="CM23" s="674"/>
      <c r="CN23" s="674"/>
      <c r="CO23" s="674"/>
      <c r="CP23" s="674"/>
      <c r="CQ23" s="675"/>
      <c r="CR23" s="673" t="s">
        <v>272</v>
      </c>
      <c r="CS23" s="674"/>
      <c r="CT23" s="674"/>
      <c r="CU23" s="674"/>
      <c r="CV23" s="674"/>
      <c r="CW23" s="674"/>
      <c r="CX23" s="674"/>
      <c r="CY23" s="675"/>
      <c r="CZ23" s="673" t="s">
        <v>273</v>
      </c>
      <c r="DA23" s="674"/>
      <c r="DB23" s="674"/>
      <c r="DC23" s="675"/>
      <c r="DD23" s="673" t="s">
        <v>274</v>
      </c>
      <c r="DE23" s="674"/>
      <c r="DF23" s="674"/>
      <c r="DG23" s="674"/>
      <c r="DH23" s="674"/>
      <c r="DI23" s="674"/>
      <c r="DJ23" s="674"/>
      <c r="DK23" s="675"/>
      <c r="DL23" s="711" t="s">
        <v>275</v>
      </c>
      <c r="DM23" s="712"/>
      <c r="DN23" s="712"/>
      <c r="DO23" s="712"/>
      <c r="DP23" s="712"/>
      <c r="DQ23" s="712"/>
      <c r="DR23" s="712"/>
      <c r="DS23" s="712"/>
      <c r="DT23" s="712"/>
      <c r="DU23" s="712"/>
      <c r="DV23" s="713"/>
      <c r="DW23" s="673" t="s">
        <v>276</v>
      </c>
      <c r="DX23" s="674"/>
      <c r="DY23" s="674"/>
      <c r="DZ23" s="674"/>
      <c r="EA23" s="674"/>
      <c r="EB23" s="674"/>
      <c r="EC23" s="675"/>
    </row>
    <row r="24" spans="2:133" ht="11.25" customHeight="1">
      <c r="B24" s="618" t="s">
        <v>277</v>
      </c>
      <c r="C24" s="619"/>
      <c r="D24" s="619"/>
      <c r="E24" s="619"/>
      <c r="F24" s="619"/>
      <c r="G24" s="619"/>
      <c r="H24" s="619"/>
      <c r="I24" s="619"/>
      <c r="J24" s="619"/>
      <c r="K24" s="619"/>
      <c r="L24" s="619"/>
      <c r="M24" s="619"/>
      <c r="N24" s="619"/>
      <c r="O24" s="619"/>
      <c r="P24" s="619"/>
      <c r="Q24" s="620"/>
      <c r="R24" s="621" t="s">
        <v>122</v>
      </c>
      <c r="S24" s="622"/>
      <c r="T24" s="622"/>
      <c r="U24" s="622"/>
      <c r="V24" s="622"/>
      <c r="W24" s="622"/>
      <c r="X24" s="622"/>
      <c r="Y24" s="623"/>
      <c r="Z24" s="659" t="s">
        <v>122</v>
      </c>
      <c r="AA24" s="659"/>
      <c r="AB24" s="659"/>
      <c r="AC24" s="659"/>
      <c r="AD24" s="660" t="s">
        <v>122</v>
      </c>
      <c r="AE24" s="660"/>
      <c r="AF24" s="660"/>
      <c r="AG24" s="660"/>
      <c r="AH24" s="660"/>
      <c r="AI24" s="660"/>
      <c r="AJ24" s="660"/>
      <c r="AK24" s="660"/>
      <c r="AL24" s="624" t="s">
        <v>122</v>
      </c>
      <c r="AM24" s="625"/>
      <c r="AN24" s="625"/>
      <c r="AO24" s="661"/>
      <c r="AP24" s="618" t="s">
        <v>278</v>
      </c>
      <c r="AQ24" s="698"/>
      <c r="AR24" s="698"/>
      <c r="AS24" s="698"/>
      <c r="AT24" s="698"/>
      <c r="AU24" s="698"/>
      <c r="AV24" s="698"/>
      <c r="AW24" s="698"/>
      <c r="AX24" s="698"/>
      <c r="AY24" s="698"/>
      <c r="AZ24" s="698"/>
      <c r="BA24" s="698"/>
      <c r="BB24" s="698"/>
      <c r="BC24" s="698"/>
      <c r="BD24" s="698"/>
      <c r="BE24" s="698"/>
      <c r="BF24" s="699"/>
      <c r="BG24" s="621" t="s">
        <v>122</v>
      </c>
      <c r="BH24" s="622"/>
      <c r="BI24" s="622"/>
      <c r="BJ24" s="622"/>
      <c r="BK24" s="622"/>
      <c r="BL24" s="622"/>
      <c r="BM24" s="622"/>
      <c r="BN24" s="623"/>
      <c r="BO24" s="659" t="s">
        <v>122</v>
      </c>
      <c r="BP24" s="659"/>
      <c r="BQ24" s="659"/>
      <c r="BR24" s="659"/>
      <c r="BS24" s="660" t="s">
        <v>122</v>
      </c>
      <c r="BT24" s="660"/>
      <c r="BU24" s="660"/>
      <c r="BV24" s="660"/>
      <c r="BW24" s="660"/>
      <c r="BX24" s="660"/>
      <c r="BY24" s="660"/>
      <c r="BZ24" s="660"/>
      <c r="CA24" s="660"/>
      <c r="CB24" s="700"/>
      <c r="CD24" s="679" t="s">
        <v>279</v>
      </c>
      <c r="CE24" s="680"/>
      <c r="CF24" s="680"/>
      <c r="CG24" s="680"/>
      <c r="CH24" s="680"/>
      <c r="CI24" s="680"/>
      <c r="CJ24" s="680"/>
      <c r="CK24" s="680"/>
      <c r="CL24" s="680"/>
      <c r="CM24" s="680"/>
      <c r="CN24" s="680"/>
      <c r="CO24" s="680"/>
      <c r="CP24" s="680"/>
      <c r="CQ24" s="681"/>
      <c r="CR24" s="676">
        <v>20846555</v>
      </c>
      <c r="CS24" s="677"/>
      <c r="CT24" s="677"/>
      <c r="CU24" s="677"/>
      <c r="CV24" s="677"/>
      <c r="CW24" s="677"/>
      <c r="CX24" s="677"/>
      <c r="CY24" s="702"/>
      <c r="CZ24" s="703">
        <v>42.1</v>
      </c>
      <c r="DA24" s="685"/>
      <c r="DB24" s="685"/>
      <c r="DC24" s="705"/>
      <c r="DD24" s="701">
        <v>14375477</v>
      </c>
      <c r="DE24" s="677"/>
      <c r="DF24" s="677"/>
      <c r="DG24" s="677"/>
      <c r="DH24" s="677"/>
      <c r="DI24" s="677"/>
      <c r="DJ24" s="677"/>
      <c r="DK24" s="702"/>
      <c r="DL24" s="701">
        <v>13354933</v>
      </c>
      <c r="DM24" s="677"/>
      <c r="DN24" s="677"/>
      <c r="DO24" s="677"/>
      <c r="DP24" s="677"/>
      <c r="DQ24" s="677"/>
      <c r="DR24" s="677"/>
      <c r="DS24" s="677"/>
      <c r="DT24" s="677"/>
      <c r="DU24" s="677"/>
      <c r="DV24" s="702"/>
      <c r="DW24" s="703">
        <v>50.8</v>
      </c>
      <c r="DX24" s="685"/>
      <c r="DY24" s="685"/>
      <c r="DZ24" s="685"/>
      <c r="EA24" s="685"/>
      <c r="EB24" s="685"/>
      <c r="EC24" s="704"/>
    </row>
    <row r="25" spans="2:133" ht="11.25" customHeight="1">
      <c r="B25" s="618" t="s">
        <v>280</v>
      </c>
      <c r="C25" s="619"/>
      <c r="D25" s="619"/>
      <c r="E25" s="619"/>
      <c r="F25" s="619"/>
      <c r="G25" s="619"/>
      <c r="H25" s="619"/>
      <c r="I25" s="619"/>
      <c r="J25" s="619"/>
      <c r="K25" s="619"/>
      <c r="L25" s="619"/>
      <c r="M25" s="619"/>
      <c r="N25" s="619"/>
      <c r="O25" s="619"/>
      <c r="P25" s="619"/>
      <c r="Q25" s="620"/>
      <c r="R25" s="621">
        <v>28301354</v>
      </c>
      <c r="S25" s="622"/>
      <c r="T25" s="622"/>
      <c r="U25" s="622"/>
      <c r="V25" s="622"/>
      <c r="W25" s="622"/>
      <c r="X25" s="622"/>
      <c r="Y25" s="623"/>
      <c r="Z25" s="659">
        <v>53.7</v>
      </c>
      <c r="AA25" s="659"/>
      <c r="AB25" s="659"/>
      <c r="AC25" s="659"/>
      <c r="AD25" s="660">
        <v>26174226</v>
      </c>
      <c r="AE25" s="660"/>
      <c r="AF25" s="660"/>
      <c r="AG25" s="660"/>
      <c r="AH25" s="660"/>
      <c r="AI25" s="660"/>
      <c r="AJ25" s="660"/>
      <c r="AK25" s="660"/>
      <c r="AL25" s="624">
        <v>99.7</v>
      </c>
      <c r="AM25" s="625"/>
      <c r="AN25" s="625"/>
      <c r="AO25" s="661"/>
      <c r="AP25" s="618" t="s">
        <v>281</v>
      </c>
      <c r="AQ25" s="698"/>
      <c r="AR25" s="698"/>
      <c r="AS25" s="698"/>
      <c r="AT25" s="698"/>
      <c r="AU25" s="698"/>
      <c r="AV25" s="698"/>
      <c r="AW25" s="698"/>
      <c r="AX25" s="698"/>
      <c r="AY25" s="698"/>
      <c r="AZ25" s="698"/>
      <c r="BA25" s="698"/>
      <c r="BB25" s="698"/>
      <c r="BC25" s="698"/>
      <c r="BD25" s="698"/>
      <c r="BE25" s="698"/>
      <c r="BF25" s="699"/>
      <c r="BG25" s="621" t="s">
        <v>122</v>
      </c>
      <c r="BH25" s="622"/>
      <c r="BI25" s="622"/>
      <c r="BJ25" s="622"/>
      <c r="BK25" s="622"/>
      <c r="BL25" s="622"/>
      <c r="BM25" s="622"/>
      <c r="BN25" s="623"/>
      <c r="BO25" s="659" t="s">
        <v>122</v>
      </c>
      <c r="BP25" s="659"/>
      <c r="BQ25" s="659"/>
      <c r="BR25" s="659"/>
      <c r="BS25" s="660" t="s">
        <v>122</v>
      </c>
      <c r="BT25" s="660"/>
      <c r="BU25" s="660"/>
      <c r="BV25" s="660"/>
      <c r="BW25" s="660"/>
      <c r="BX25" s="660"/>
      <c r="BY25" s="660"/>
      <c r="BZ25" s="660"/>
      <c r="CA25" s="660"/>
      <c r="CB25" s="700"/>
      <c r="CD25" s="618" t="s">
        <v>282</v>
      </c>
      <c r="CE25" s="619"/>
      <c r="CF25" s="619"/>
      <c r="CG25" s="619"/>
      <c r="CH25" s="619"/>
      <c r="CI25" s="619"/>
      <c r="CJ25" s="619"/>
      <c r="CK25" s="619"/>
      <c r="CL25" s="619"/>
      <c r="CM25" s="619"/>
      <c r="CN25" s="619"/>
      <c r="CO25" s="619"/>
      <c r="CP25" s="619"/>
      <c r="CQ25" s="620"/>
      <c r="CR25" s="621">
        <v>6901613</v>
      </c>
      <c r="CS25" s="634"/>
      <c r="CT25" s="634"/>
      <c r="CU25" s="634"/>
      <c r="CV25" s="634"/>
      <c r="CW25" s="634"/>
      <c r="CX25" s="634"/>
      <c r="CY25" s="635"/>
      <c r="CZ25" s="624">
        <v>13.9</v>
      </c>
      <c r="DA25" s="636"/>
      <c r="DB25" s="636"/>
      <c r="DC25" s="637"/>
      <c r="DD25" s="627">
        <v>6398280</v>
      </c>
      <c r="DE25" s="634"/>
      <c r="DF25" s="634"/>
      <c r="DG25" s="634"/>
      <c r="DH25" s="634"/>
      <c r="DI25" s="634"/>
      <c r="DJ25" s="634"/>
      <c r="DK25" s="635"/>
      <c r="DL25" s="627">
        <v>6301977</v>
      </c>
      <c r="DM25" s="634"/>
      <c r="DN25" s="634"/>
      <c r="DO25" s="634"/>
      <c r="DP25" s="634"/>
      <c r="DQ25" s="634"/>
      <c r="DR25" s="634"/>
      <c r="DS25" s="634"/>
      <c r="DT25" s="634"/>
      <c r="DU25" s="634"/>
      <c r="DV25" s="635"/>
      <c r="DW25" s="624">
        <v>24</v>
      </c>
      <c r="DX25" s="636"/>
      <c r="DY25" s="636"/>
      <c r="DZ25" s="636"/>
      <c r="EA25" s="636"/>
      <c r="EB25" s="636"/>
      <c r="EC25" s="648"/>
    </row>
    <row r="26" spans="2:133" ht="11.25" customHeight="1">
      <c r="B26" s="618" t="s">
        <v>283</v>
      </c>
      <c r="C26" s="619"/>
      <c r="D26" s="619"/>
      <c r="E26" s="619"/>
      <c r="F26" s="619"/>
      <c r="G26" s="619"/>
      <c r="H26" s="619"/>
      <c r="I26" s="619"/>
      <c r="J26" s="619"/>
      <c r="K26" s="619"/>
      <c r="L26" s="619"/>
      <c r="M26" s="619"/>
      <c r="N26" s="619"/>
      <c r="O26" s="619"/>
      <c r="P26" s="619"/>
      <c r="Q26" s="620"/>
      <c r="R26" s="621">
        <v>4475</v>
      </c>
      <c r="S26" s="622"/>
      <c r="T26" s="622"/>
      <c r="U26" s="622"/>
      <c r="V26" s="622"/>
      <c r="W26" s="622"/>
      <c r="X26" s="622"/>
      <c r="Y26" s="623"/>
      <c r="Z26" s="659">
        <v>0</v>
      </c>
      <c r="AA26" s="659"/>
      <c r="AB26" s="659"/>
      <c r="AC26" s="659"/>
      <c r="AD26" s="660">
        <v>4475</v>
      </c>
      <c r="AE26" s="660"/>
      <c r="AF26" s="660"/>
      <c r="AG26" s="660"/>
      <c r="AH26" s="660"/>
      <c r="AI26" s="660"/>
      <c r="AJ26" s="660"/>
      <c r="AK26" s="660"/>
      <c r="AL26" s="624">
        <v>0</v>
      </c>
      <c r="AM26" s="625"/>
      <c r="AN26" s="625"/>
      <c r="AO26" s="661"/>
      <c r="AP26" s="618" t="s">
        <v>284</v>
      </c>
      <c r="AQ26" s="698"/>
      <c r="AR26" s="698"/>
      <c r="AS26" s="698"/>
      <c r="AT26" s="698"/>
      <c r="AU26" s="698"/>
      <c r="AV26" s="698"/>
      <c r="AW26" s="698"/>
      <c r="AX26" s="698"/>
      <c r="AY26" s="698"/>
      <c r="AZ26" s="698"/>
      <c r="BA26" s="698"/>
      <c r="BB26" s="698"/>
      <c r="BC26" s="698"/>
      <c r="BD26" s="698"/>
      <c r="BE26" s="698"/>
      <c r="BF26" s="699"/>
      <c r="BG26" s="621" t="s">
        <v>122</v>
      </c>
      <c r="BH26" s="622"/>
      <c r="BI26" s="622"/>
      <c r="BJ26" s="622"/>
      <c r="BK26" s="622"/>
      <c r="BL26" s="622"/>
      <c r="BM26" s="622"/>
      <c r="BN26" s="623"/>
      <c r="BO26" s="659" t="s">
        <v>122</v>
      </c>
      <c r="BP26" s="659"/>
      <c r="BQ26" s="659"/>
      <c r="BR26" s="659"/>
      <c r="BS26" s="660" t="s">
        <v>122</v>
      </c>
      <c r="BT26" s="660"/>
      <c r="BU26" s="660"/>
      <c r="BV26" s="660"/>
      <c r="BW26" s="660"/>
      <c r="BX26" s="660"/>
      <c r="BY26" s="660"/>
      <c r="BZ26" s="660"/>
      <c r="CA26" s="660"/>
      <c r="CB26" s="700"/>
      <c r="CD26" s="618" t="s">
        <v>285</v>
      </c>
      <c r="CE26" s="619"/>
      <c r="CF26" s="619"/>
      <c r="CG26" s="619"/>
      <c r="CH26" s="619"/>
      <c r="CI26" s="619"/>
      <c r="CJ26" s="619"/>
      <c r="CK26" s="619"/>
      <c r="CL26" s="619"/>
      <c r="CM26" s="619"/>
      <c r="CN26" s="619"/>
      <c r="CO26" s="619"/>
      <c r="CP26" s="619"/>
      <c r="CQ26" s="620"/>
      <c r="CR26" s="621">
        <v>4025822</v>
      </c>
      <c r="CS26" s="622"/>
      <c r="CT26" s="622"/>
      <c r="CU26" s="622"/>
      <c r="CV26" s="622"/>
      <c r="CW26" s="622"/>
      <c r="CX26" s="622"/>
      <c r="CY26" s="623"/>
      <c r="CZ26" s="624">
        <v>8.1</v>
      </c>
      <c r="DA26" s="636"/>
      <c r="DB26" s="636"/>
      <c r="DC26" s="637"/>
      <c r="DD26" s="627">
        <v>3650392</v>
      </c>
      <c r="DE26" s="622"/>
      <c r="DF26" s="622"/>
      <c r="DG26" s="622"/>
      <c r="DH26" s="622"/>
      <c r="DI26" s="622"/>
      <c r="DJ26" s="622"/>
      <c r="DK26" s="623"/>
      <c r="DL26" s="627" t="s">
        <v>122</v>
      </c>
      <c r="DM26" s="622"/>
      <c r="DN26" s="622"/>
      <c r="DO26" s="622"/>
      <c r="DP26" s="622"/>
      <c r="DQ26" s="622"/>
      <c r="DR26" s="622"/>
      <c r="DS26" s="622"/>
      <c r="DT26" s="622"/>
      <c r="DU26" s="622"/>
      <c r="DV26" s="623"/>
      <c r="DW26" s="624" t="s">
        <v>122</v>
      </c>
      <c r="DX26" s="636"/>
      <c r="DY26" s="636"/>
      <c r="DZ26" s="636"/>
      <c r="EA26" s="636"/>
      <c r="EB26" s="636"/>
      <c r="EC26" s="648"/>
    </row>
    <row r="27" spans="2:133" ht="11.25" customHeight="1">
      <c r="B27" s="618" t="s">
        <v>286</v>
      </c>
      <c r="C27" s="619"/>
      <c r="D27" s="619"/>
      <c r="E27" s="619"/>
      <c r="F27" s="619"/>
      <c r="G27" s="619"/>
      <c r="H27" s="619"/>
      <c r="I27" s="619"/>
      <c r="J27" s="619"/>
      <c r="K27" s="619"/>
      <c r="L27" s="619"/>
      <c r="M27" s="619"/>
      <c r="N27" s="619"/>
      <c r="O27" s="619"/>
      <c r="P27" s="619"/>
      <c r="Q27" s="620"/>
      <c r="R27" s="621">
        <v>188318</v>
      </c>
      <c r="S27" s="622"/>
      <c r="T27" s="622"/>
      <c r="U27" s="622"/>
      <c r="V27" s="622"/>
      <c r="W27" s="622"/>
      <c r="X27" s="622"/>
      <c r="Y27" s="623"/>
      <c r="Z27" s="659">
        <v>0.4</v>
      </c>
      <c r="AA27" s="659"/>
      <c r="AB27" s="659"/>
      <c r="AC27" s="659"/>
      <c r="AD27" s="660" t="s">
        <v>122</v>
      </c>
      <c r="AE27" s="660"/>
      <c r="AF27" s="660"/>
      <c r="AG27" s="660"/>
      <c r="AH27" s="660"/>
      <c r="AI27" s="660"/>
      <c r="AJ27" s="660"/>
      <c r="AK27" s="660"/>
      <c r="AL27" s="624" t="s">
        <v>122</v>
      </c>
      <c r="AM27" s="625"/>
      <c r="AN27" s="625"/>
      <c r="AO27" s="661"/>
      <c r="AP27" s="618" t="s">
        <v>287</v>
      </c>
      <c r="AQ27" s="619"/>
      <c r="AR27" s="619"/>
      <c r="AS27" s="619"/>
      <c r="AT27" s="619"/>
      <c r="AU27" s="619"/>
      <c r="AV27" s="619"/>
      <c r="AW27" s="619"/>
      <c r="AX27" s="619"/>
      <c r="AY27" s="619"/>
      <c r="AZ27" s="619"/>
      <c r="BA27" s="619"/>
      <c r="BB27" s="619"/>
      <c r="BC27" s="619"/>
      <c r="BD27" s="619"/>
      <c r="BE27" s="619"/>
      <c r="BF27" s="620"/>
      <c r="BG27" s="621">
        <v>7963100</v>
      </c>
      <c r="BH27" s="622"/>
      <c r="BI27" s="622"/>
      <c r="BJ27" s="622"/>
      <c r="BK27" s="622"/>
      <c r="BL27" s="622"/>
      <c r="BM27" s="622"/>
      <c r="BN27" s="623"/>
      <c r="BO27" s="659">
        <v>100</v>
      </c>
      <c r="BP27" s="659"/>
      <c r="BQ27" s="659"/>
      <c r="BR27" s="659"/>
      <c r="BS27" s="660">
        <v>165176</v>
      </c>
      <c r="BT27" s="660"/>
      <c r="BU27" s="660"/>
      <c r="BV27" s="660"/>
      <c r="BW27" s="660"/>
      <c r="BX27" s="660"/>
      <c r="BY27" s="660"/>
      <c r="BZ27" s="660"/>
      <c r="CA27" s="660"/>
      <c r="CB27" s="700"/>
      <c r="CD27" s="618" t="s">
        <v>288</v>
      </c>
      <c r="CE27" s="619"/>
      <c r="CF27" s="619"/>
      <c r="CG27" s="619"/>
      <c r="CH27" s="619"/>
      <c r="CI27" s="619"/>
      <c r="CJ27" s="619"/>
      <c r="CK27" s="619"/>
      <c r="CL27" s="619"/>
      <c r="CM27" s="619"/>
      <c r="CN27" s="619"/>
      <c r="CO27" s="619"/>
      <c r="CP27" s="619"/>
      <c r="CQ27" s="620"/>
      <c r="CR27" s="621">
        <v>9135505</v>
      </c>
      <c r="CS27" s="634"/>
      <c r="CT27" s="634"/>
      <c r="CU27" s="634"/>
      <c r="CV27" s="634"/>
      <c r="CW27" s="634"/>
      <c r="CX27" s="634"/>
      <c r="CY27" s="635"/>
      <c r="CZ27" s="624">
        <v>18.5</v>
      </c>
      <c r="DA27" s="636"/>
      <c r="DB27" s="636"/>
      <c r="DC27" s="637"/>
      <c r="DD27" s="627">
        <v>3252599</v>
      </c>
      <c r="DE27" s="634"/>
      <c r="DF27" s="634"/>
      <c r="DG27" s="634"/>
      <c r="DH27" s="634"/>
      <c r="DI27" s="634"/>
      <c r="DJ27" s="634"/>
      <c r="DK27" s="635"/>
      <c r="DL27" s="627">
        <v>2328836</v>
      </c>
      <c r="DM27" s="634"/>
      <c r="DN27" s="634"/>
      <c r="DO27" s="634"/>
      <c r="DP27" s="634"/>
      <c r="DQ27" s="634"/>
      <c r="DR27" s="634"/>
      <c r="DS27" s="634"/>
      <c r="DT27" s="634"/>
      <c r="DU27" s="634"/>
      <c r="DV27" s="635"/>
      <c r="DW27" s="624">
        <v>8.9</v>
      </c>
      <c r="DX27" s="636"/>
      <c r="DY27" s="636"/>
      <c r="DZ27" s="636"/>
      <c r="EA27" s="636"/>
      <c r="EB27" s="636"/>
      <c r="EC27" s="648"/>
    </row>
    <row r="28" spans="2:133" ht="11.25" customHeight="1">
      <c r="B28" s="618" t="s">
        <v>289</v>
      </c>
      <c r="C28" s="619"/>
      <c r="D28" s="619"/>
      <c r="E28" s="619"/>
      <c r="F28" s="619"/>
      <c r="G28" s="619"/>
      <c r="H28" s="619"/>
      <c r="I28" s="619"/>
      <c r="J28" s="619"/>
      <c r="K28" s="619"/>
      <c r="L28" s="619"/>
      <c r="M28" s="619"/>
      <c r="N28" s="619"/>
      <c r="O28" s="619"/>
      <c r="P28" s="619"/>
      <c r="Q28" s="620"/>
      <c r="R28" s="621">
        <v>327640</v>
      </c>
      <c r="S28" s="622"/>
      <c r="T28" s="622"/>
      <c r="U28" s="622"/>
      <c r="V28" s="622"/>
      <c r="W28" s="622"/>
      <c r="X28" s="622"/>
      <c r="Y28" s="623"/>
      <c r="Z28" s="659">
        <v>0.6</v>
      </c>
      <c r="AA28" s="659"/>
      <c r="AB28" s="659"/>
      <c r="AC28" s="659"/>
      <c r="AD28" s="660">
        <v>19948</v>
      </c>
      <c r="AE28" s="660"/>
      <c r="AF28" s="660"/>
      <c r="AG28" s="660"/>
      <c r="AH28" s="660"/>
      <c r="AI28" s="660"/>
      <c r="AJ28" s="660"/>
      <c r="AK28" s="660"/>
      <c r="AL28" s="624">
        <v>0.1</v>
      </c>
      <c r="AM28" s="625"/>
      <c r="AN28" s="625"/>
      <c r="AO28" s="661"/>
      <c r="AP28" s="618"/>
      <c r="AQ28" s="619"/>
      <c r="AR28" s="619"/>
      <c r="AS28" s="619"/>
      <c r="AT28" s="619"/>
      <c r="AU28" s="619"/>
      <c r="AV28" s="619"/>
      <c r="AW28" s="619"/>
      <c r="AX28" s="619"/>
      <c r="AY28" s="619"/>
      <c r="AZ28" s="619"/>
      <c r="BA28" s="619"/>
      <c r="BB28" s="619"/>
      <c r="BC28" s="619"/>
      <c r="BD28" s="619"/>
      <c r="BE28" s="619"/>
      <c r="BF28" s="620"/>
      <c r="BG28" s="621"/>
      <c r="BH28" s="622"/>
      <c r="BI28" s="622"/>
      <c r="BJ28" s="622"/>
      <c r="BK28" s="622"/>
      <c r="BL28" s="622"/>
      <c r="BM28" s="622"/>
      <c r="BN28" s="623"/>
      <c r="BO28" s="659"/>
      <c r="BP28" s="659"/>
      <c r="BQ28" s="659"/>
      <c r="BR28" s="659"/>
      <c r="BS28" s="627"/>
      <c r="BT28" s="622"/>
      <c r="BU28" s="622"/>
      <c r="BV28" s="622"/>
      <c r="BW28" s="622"/>
      <c r="BX28" s="622"/>
      <c r="BY28" s="622"/>
      <c r="BZ28" s="622"/>
      <c r="CA28" s="622"/>
      <c r="CB28" s="658"/>
      <c r="CD28" s="618" t="s">
        <v>290</v>
      </c>
      <c r="CE28" s="619"/>
      <c r="CF28" s="619"/>
      <c r="CG28" s="619"/>
      <c r="CH28" s="619"/>
      <c r="CI28" s="619"/>
      <c r="CJ28" s="619"/>
      <c r="CK28" s="619"/>
      <c r="CL28" s="619"/>
      <c r="CM28" s="619"/>
      <c r="CN28" s="619"/>
      <c r="CO28" s="619"/>
      <c r="CP28" s="619"/>
      <c r="CQ28" s="620"/>
      <c r="CR28" s="621">
        <v>4809437</v>
      </c>
      <c r="CS28" s="622"/>
      <c r="CT28" s="622"/>
      <c r="CU28" s="622"/>
      <c r="CV28" s="622"/>
      <c r="CW28" s="622"/>
      <c r="CX28" s="622"/>
      <c r="CY28" s="623"/>
      <c r="CZ28" s="624">
        <v>9.6999999999999993</v>
      </c>
      <c r="DA28" s="636"/>
      <c r="DB28" s="636"/>
      <c r="DC28" s="637"/>
      <c r="DD28" s="627">
        <v>4724598</v>
      </c>
      <c r="DE28" s="622"/>
      <c r="DF28" s="622"/>
      <c r="DG28" s="622"/>
      <c r="DH28" s="622"/>
      <c r="DI28" s="622"/>
      <c r="DJ28" s="622"/>
      <c r="DK28" s="623"/>
      <c r="DL28" s="627">
        <v>4724120</v>
      </c>
      <c r="DM28" s="622"/>
      <c r="DN28" s="622"/>
      <c r="DO28" s="622"/>
      <c r="DP28" s="622"/>
      <c r="DQ28" s="622"/>
      <c r="DR28" s="622"/>
      <c r="DS28" s="622"/>
      <c r="DT28" s="622"/>
      <c r="DU28" s="622"/>
      <c r="DV28" s="623"/>
      <c r="DW28" s="624">
        <v>18</v>
      </c>
      <c r="DX28" s="636"/>
      <c r="DY28" s="636"/>
      <c r="DZ28" s="636"/>
      <c r="EA28" s="636"/>
      <c r="EB28" s="636"/>
      <c r="EC28" s="648"/>
    </row>
    <row r="29" spans="2:133" ht="11.25" customHeight="1">
      <c r="B29" s="618" t="s">
        <v>291</v>
      </c>
      <c r="C29" s="619"/>
      <c r="D29" s="619"/>
      <c r="E29" s="619"/>
      <c r="F29" s="619"/>
      <c r="G29" s="619"/>
      <c r="H29" s="619"/>
      <c r="I29" s="619"/>
      <c r="J29" s="619"/>
      <c r="K29" s="619"/>
      <c r="L29" s="619"/>
      <c r="M29" s="619"/>
      <c r="N29" s="619"/>
      <c r="O29" s="619"/>
      <c r="P29" s="619"/>
      <c r="Q29" s="620"/>
      <c r="R29" s="621">
        <v>142542</v>
      </c>
      <c r="S29" s="622"/>
      <c r="T29" s="622"/>
      <c r="U29" s="622"/>
      <c r="V29" s="622"/>
      <c r="W29" s="622"/>
      <c r="X29" s="622"/>
      <c r="Y29" s="623"/>
      <c r="Z29" s="659">
        <v>0.3</v>
      </c>
      <c r="AA29" s="659"/>
      <c r="AB29" s="659"/>
      <c r="AC29" s="659"/>
      <c r="AD29" s="660" t="s">
        <v>122</v>
      </c>
      <c r="AE29" s="660"/>
      <c r="AF29" s="660"/>
      <c r="AG29" s="660"/>
      <c r="AH29" s="660"/>
      <c r="AI29" s="660"/>
      <c r="AJ29" s="660"/>
      <c r="AK29" s="660"/>
      <c r="AL29" s="624" t="s">
        <v>122</v>
      </c>
      <c r="AM29" s="625"/>
      <c r="AN29" s="625"/>
      <c r="AO29" s="661"/>
      <c r="AP29" s="602"/>
      <c r="AQ29" s="603"/>
      <c r="AR29" s="603"/>
      <c r="AS29" s="603"/>
      <c r="AT29" s="603"/>
      <c r="AU29" s="603"/>
      <c r="AV29" s="603"/>
      <c r="AW29" s="603"/>
      <c r="AX29" s="603"/>
      <c r="AY29" s="603"/>
      <c r="AZ29" s="603"/>
      <c r="BA29" s="603"/>
      <c r="BB29" s="603"/>
      <c r="BC29" s="603"/>
      <c r="BD29" s="603"/>
      <c r="BE29" s="603"/>
      <c r="BF29" s="604"/>
      <c r="BG29" s="621"/>
      <c r="BH29" s="622"/>
      <c r="BI29" s="622"/>
      <c r="BJ29" s="622"/>
      <c r="BK29" s="622"/>
      <c r="BL29" s="622"/>
      <c r="BM29" s="622"/>
      <c r="BN29" s="623"/>
      <c r="BO29" s="659"/>
      <c r="BP29" s="659"/>
      <c r="BQ29" s="659"/>
      <c r="BR29" s="659"/>
      <c r="BS29" s="660"/>
      <c r="BT29" s="660"/>
      <c r="BU29" s="660"/>
      <c r="BV29" s="660"/>
      <c r="BW29" s="660"/>
      <c r="BX29" s="660"/>
      <c r="BY29" s="660"/>
      <c r="BZ29" s="660"/>
      <c r="CA29" s="660"/>
      <c r="CB29" s="700"/>
      <c r="CD29" s="640" t="s">
        <v>292</v>
      </c>
      <c r="CE29" s="641"/>
      <c r="CF29" s="618" t="s">
        <v>66</v>
      </c>
      <c r="CG29" s="619"/>
      <c r="CH29" s="619"/>
      <c r="CI29" s="619"/>
      <c r="CJ29" s="619"/>
      <c r="CK29" s="619"/>
      <c r="CL29" s="619"/>
      <c r="CM29" s="619"/>
      <c r="CN29" s="619"/>
      <c r="CO29" s="619"/>
      <c r="CP29" s="619"/>
      <c r="CQ29" s="620"/>
      <c r="CR29" s="621">
        <v>4809437</v>
      </c>
      <c r="CS29" s="634"/>
      <c r="CT29" s="634"/>
      <c r="CU29" s="634"/>
      <c r="CV29" s="634"/>
      <c r="CW29" s="634"/>
      <c r="CX29" s="634"/>
      <c r="CY29" s="635"/>
      <c r="CZ29" s="624">
        <v>9.6999999999999993</v>
      </c>
      <c r="DA29" s="636"/>
      <c r="DB29" s="636"/>
      <c r="DC29" s="637"/>
      <c r="DD29" s="627">
        <v>4724598</v>
      </c>
      <c r="DE29" s="634"/>
      <c r="DF29" s="634"/>
      <c r="DG29" s="634"/>
      <c r="DH29" s="634"/>
      <c r="DI29" s="634"/>
      <c r="DJ29" s="634"/>
      <c r="DK29" s="635"/>
      <c r="DL29" s="627">
        <v>4724120</v>
      </c>
      <c r="DM29" s="634"/>
      <c r="DN29" s="634"/>
      <c r="DO29" s="634"/>
      <c r="DP29" s="634"/>
      <c r="DQ29" s="634"/>
      <c r="DR29" s="634"/>
      <c r="DS29" s="634"/>
      <c r="DT29" s="634"/>
      <c r="DU29" s="634"/>
      <c r="DV29" s="635"/>
      <c r="DW29" s="624">
        <v>18</v>
      </c>
      <c r="DX29" s="636"/>
      <c r="DY29" s="636"/>
      <c r="DZ29" s="636"/>
      <c r="EA29" s="636"/>
      <c r="EB29" s="636"/>
      <c r="EC29" s="648"/>
    </row>
    <row r="30" spans="2:133" ht="11.25" customHeight="1">
      <c r="B30" s="618" t="s">
        <v>293</v>
      </c>
      <c r="C30" s="619"/>
      <c r="D30" s="619"/>
      <c r="E30" s="619"/>
      <c r="F30" s="619"/>
      <c r="G30" s="619"/>
      <c r="H30" s="619"/>
      <c r="I30" s="619"/>
      <c r="J30" s="619"/>
      <c r="K30" s="619"/>
      <c r="L30" s="619"/>
      <c r="M30" s="619"/>
      <c r="N30" s="619"/>
      <c r="O30" s="619"/>
      <c r="P30" s="619"/>
      <c r="Q30" s="620"/>
      <c r="R30" s="621">
        <v>7499018</v>
      </c>
      <c r="S30" s="622"/>
      <c r="T30" s="622"/>
      <c r="U30" s="622"/>
      <c r="V30" s="622"/>
      <c r="W30" s="622"/>
      <c r="X30" s="622"/>
      <c r="Y30" s="623"/>
      <c r="Z30" s="659">
        <v>14.2</v>
      </c>
      <c r="AA30" s="659"/>
      <c r="AB30" s="659"/>
      <c r="AC30" s="659"/>
      <c r="AD30" s="660" t="s">
        <v>122</v>
      </c>
      <c r="AE30" s="660"/>
      <c r="AF30" s="660"/>
      <c r="AG30" s="660"/>
      <c r="AH30" s="660"/>
      <c r="AI30" s="660"/>
      <c r="AJ30" s="660"/>
      <c r="AK30" s="660"/>
      <c r="AL30" s="624" t="s">
        <v>122</v>
      </c>
      <c r="AM30" s="625"/>
      <c r="AN30" s="625"/>
      <c r="AO30" s="661"/>
      <c r="AP30" s="673" t="s">
        <v>211</v>
      </c>
      <c r="AQ30" s="674"/>
      <c r="AR30" s="674"/>
      <c r="AS30" s="674"/>
      <c r="AT30" s="674"/>
      <c r="AU30" s="674"/>
      <c r="AV30" s="674"/>
      <c r="AW30" s="674"/>
      <c r="AX30" s="674"/>
      <c r="AY30" s="674"/>
      <c r="AZ30" s="674"/>
      <c r="BA30" s="674"/>
      <c r="BB30" s="674"/>
      <c r="BC30" s="674"/>
      <c r="BD30" s="674"/>
      <c r="BE30" s="674"/>
      <c r="BF30" s="675"/>
      <c r="BG30" s="673" t="s">
        <v>294</v>
      </c>
      <c r="BH30" s="691"/>
      <c r="BI30" s="691"/>
      <c r="BJ30" s="691"/>
      <c r="BK30" s="691"/>
      <c r="BL30" s="691"/>
      <c r="BM30" s="691"/>
      <c r="BN30" s="691"/>
      <c r="BO30" s="691"/>
      <c r="BP30" s="691"/>
      <c r="BQ30" s="692"/>
      <c r="BR30" s="673" t="s">
        <v>295</v>
      </c>
      <c r="BS30" s="691"/>
      <c r="BT30" s="691"/>
      <c r="BU30" s="691"/>
      <c r="BV30" s="691"/>
      <c r="BW30" s="691"/>
      <c r="BX30" s="691"/>
      <c r="BY30" s="691"/>
      <c r="BZ30" s="691"/>
      <c r="CA30" s="691"/>
      <c r="CB30" s="692"/>
      <c r="CD30" s="642"/>
      <c r="CE30" s="643"/>
      <c r="CF30" s="618" t="s">
        <v>296</v>
      </c>
      <c r="CG30" s="619"/>
      <c r="CH30" s="619"/>
      <c r="CI30" s="619"/>
      <c r="CJ30" s="619"/>
      <c r="CK30" s="619"/>
      <c r="CL30" s="619"/>
      <c r="CM30" s="619"/>
      <c r="CN30" s="619"/>
      <c r="CO30" s="619"/>
      <c r="CP30" s="619"/>
      <c r="CQ30" s="620"/>
      <c r="CR30" s="621">
        <v>4731400</v>
      </c>
      <c r="CS30" s="622"/>
      <c r="CT30" s="622"/>
      <c r="CU30" s="622"/>
      <c r="CV30" s="622"/>
      <c r="CW30" s="622"/>
      <c r="CX30" s="622"/>
      <c r="CY30" s="623"/>
      <c r="CZ30" s="624">
        <v>9.6</v>
      </c>
      <c r="DA30" s="636"/>
      <c r="DB30" s="636"/>
      <c r="DC30" s="637"/>
      <c r="DD30" s="627">
        <v>4652535</v>
      </c>
      <c r="DE30" s="622"/>
      <c r="DF30" s="622"/>
      <c r="DG30" s="622"/>
      <c r="DH30" s="622"/>
      <c r="DI30" s="622"/>
      <c r="DJ30" s="622"/>
      <c r="DK30" s="623"/>
      <c r="DL30" s="627">
        <v>4652057</v>
      </c>
      <c r="DM30" s="622"/>
      <c r="DN30" s="622"/>
      <c r="DO30" s="622"/>
      <c r="DP30" s="622"/>
      <c r="DQ30" s="622"/>
      <c r="DR30" s="622"/>
      <c r="DS30" s="622"/>
      <c r="DT30" s="622"/>
      <c r="DU30" s="622"/>
      <c r="DV30" s="623"/>
      <c r="DW30" s="624">
        <v>17.7</v>
      </c>
      <c r="DX30" s="636"/>
      <c r="DY30" s="636"/>
      <c r="DZ30" s="636"/>
      <c r="EA30" s="636"/>
      <c r="EB30" s="636"/>
      <c r="EC30" s="648"/>
    </row>
    <row r="31" spans="2:133" ht="11.25" customHeight="1">
      <c r="B31" s="688" t="s">
        <v>297</v>
      </c>
      <c r="C31" s="689"/>
      <c r="D31" s="689"/>
      <c r="E31" s="689"/>
      <c r="F31" s="689"/>
      <c r="G31" s="689"/>
      <c r="H31" s="689"/>
      <c r="I31" s="689"/>
      <c r="J31" s="689"/>
      <c r="K31" s="689"/>
      <c r="L31" s="689"/>
      <c r="M31" s="689"/>
      <c r="N31" s="689"/>
      <c r="O31" s="689"/>
      <c r="P31" s="689"/>
      <c r="Q31" s="690"/>
      <c r="R31" s="621" t="s">
        <v>122</v>
      </c>
      <c r="S31" s="622"/>
      <c r="T31" s="622"/>
      <c r="U31" s="622"/>
      <c r="V31" s="622"/>
      <c r="W31" s="622"/>
      <c r="X31" s="622"/>
      <c r="Y31" s="623"/>
      <c r="Z31" s="659" t="s">
        <v>122</v>
      </c>
      <c r="AA31" s="659"/>
      <c r="AB31" s="659"/>
      <c r="AC31" s="659"/>
      <c r="AD31" s="660" t="s">
        <v>122</v>
      </c>
      <c r="AE31" s="660"/>
      <c r="AF31" s="660"/>
      <c r="AG31" s="660"/>
      <c r="AH31" s="660"/>
      <c r="AI31" s="660"/>
      <c r="AJ31" s="660"/>
      <c r="AK31" s="660"/>
      <c r="AL31" s="624" t="s">
        <v>122</v>
      </c>
      <c r="AM31" s="625"/>
      <c r="AN31" s="625"/>
      <c r="AO31" s="661"/>
      <c r="AP31" s="693" t="s">
        <v>298</v>
      </c>
      <c r="AQ31" s="694"/>
      <c r="AR31" s="694"/>
      <c r="AS31" s="694"/>
      <c r="AT31" s="695" t="s">
        <v>299</v>
      </c>
      <c r="AU31" s="206"/>
      <c r="AV31" s="206"/>
      <c r="AW31" s="206"/>
      <c r="AX31" s="679" t="s">
        <v>177</v>
      </c>
      <c r="AY31" s="680"/>
      <c r="AZ31" s="680"/>
      <c r="BA31" s="680"/>
      <c r="BB31" s="680"/>
      <c r="BC31" s="680"/>
      <c r="BD31" s="680"/>
      <c r="BE31" s="680"/>
      <c r="BF31" s="681"/>
      <c r="BG31" s="683">
        <v>99</v>
      </c>
      <c r="BH31" s="684"/>
      <c r="BI31" s="684"/>
      <c r="BJ31" s="684"/>
      <c r="BK31" s="684"/>
      <c r="BL31" s="684"/>
      <c r="BM31" s="685">
        <v>97.6</v>
      </c>
      <c r="BN31" s="684"/>
      <c r="BO31" s="684"/>
      <c r="BP31" s="684"/>
      <c r="BQ31" s="686"/>
      <c r="BR31" s="683">
        <v>99.2</v>
      </c>
      <c r="BS31" s="684"/>
      <c r="BT31" s="684"/>
      <c r="BU31" s="684"/>
      <c r="BV31" s="684"/>
      <c r="BW31" s="684"/>
      <c r="BX31" s="685">
        <v>97.8</v>
      </c>
      <c r="BY31" s="684"/>
      <c r="BZ31" s="684"/>
      <c r="CA31" s="684"/>
      <c r="CB31" s="686"/>
      <c r="CD31" s="642"/>
      <c r="CE31" s="643"/>
      <c r="CF31" s="618" t="s">
        <v>300</v>
      </c>
      <c r="CG31" s="619"/>
      <c r="CH31" s="619"/>
      <c r="CI31" s="619"/>
      <c r="CJ31" s="619"/>
      <c r="CK31" s="619"/>
      <c r="CL31" s="619"/>
      <c r="CM31" s="619"/>
      <c r="CN31" s="619"/>
      <c r="CO31" s="619"/>
      <c r="CP31" s="619"/>
      <c r="CQ31" s="620"/>
      <c r="CR31" s="621">
        <v>78037</v>
      </c>
      <c r="CS31" s="634"/>
      <c r="CT31" s="634"/>
      <c r="CU31" s="634"/>
      <c r="CV31" s="634"/>
      <c r="CW31" s="634"/>
      <c r="CX31" s="634"/>
      <c r="CY31" s="635"/>
      <c r="CZ31" s="624">
        <v>0.2</v>
      </c>
      <c r="DA31" s="636"/>
      <c r="DB31" s="636"/>
      <c r="DC31" s="637"/>
      <c r="DD31" s="627">
        <v>72063</v>
      </c>
      <c r="DE31" s="634"/>
      <c r="DF31" s="634"/>
      <c r="DG31" s="634"/>
      <c r="DH31" s="634"/>
      <c r="DI31" s="634"/>
      <c r="DJ31" s="634"/>
      <c r="DK31" s="635"/>
      <c r="DL31" s="627">
        <v>72063</v>
      </c>
      <c r="DM31" s="634"/>
      <c r="DN31" s="634"/>
      <c r="DO31" s="634"/>
      <c r="DP31" s="634"/>
      <c r="DQ31" s="634"/>
      <c r="DR31" s="634"/>
      <c r="DS31" s="634"/>
      <c r="DT31" s="634"/>
      <c r="DU31" s="634"/>
      <c r="DV31" s="635"/>
      <c r="DW31" s="624">
        <v>0.3</v>
      </c>
      <c r="DX31" s="636"/>
      <c r="DY31" s="636"/>
      <c r="DZ31" s="636"/>
      <c r="EA31" s="636"/>
      <c r="EB31" s="636"/>
      <c r="EC31" s="648"/>
    </row>
    <row r="32" spans="2:133" ht="11.25" customHeight="1">
      <c r="B32" s="618" t="s">
        <v>301</v>
      </c>
      <c r="C32" s="619"/>
      <c r="D32" s="619"/>
      <c r="E32" s="619"/>
      <c r="F32" s="619"/>
      <c r="G32" s="619"/>
      <c r="H32" s="619"/>
      <c r="I32" s="619"/>
      <c r="J32" s="619"/>
      <c r="K32" s="619"/>
      <c r="L32" s="619"/>
      <c r="M32" s="619"/>
      <c r="N32" s="619"/>
      <c r="O32" s="619"/>
      <c r="P32" s="619"/>
      <c r="Q32" s="620"/>
      <c r="R32" s="621">
        <v>3205854</v>
      </c>
      <c r="S32" s="622"/>
      <c r="T32" s="622"/>
      <c r="U32" s="622"/>
      <c r="V32" s="622"/>
      <c r="W32" s="622"/>
      <c r="X32" s="622"/>
      <c r="Y32" s="623"/>
      <c r="Z32" s="659">
        <v>6.1</v>
      </c>
      <c r="AA32" s="659"/>
      <c r="AB32" s="659"/>
      <c r="AC32" s="659"/>
      <c r="AD32" s="660" t="s">
        <v>122</v>
      </c>
      <c r="AE32" s="660"/>
      <c r="AF32" s="660"/>
      <c r="AG32" s="660"/>
      <c r="AH32" s="660"/>
      <c r="AI32" s="660"/>
      <c r="AJ32" s="660"/>
      <c r="AK32" s="660"/>
      <c r="AL32" s="624" t="s">
        <v>122</v>
      </c>
      <c r="AM32" s="625"/>
      <c r="AN32" s="625"/>
      <c r="AO32" s="661"/>
      <c r="AP32" s="662"/>
      <c r="AQ32" s="663"/>
      <c r="AR32" s="663"/>
      <c r="AS32" s="663"/>
      <c r="AT32" s="696"/>
      <c r="AU32" s="202" t="s">
        <v>302</v>
      </c>
      <c r="AX32" s="618" t="s">
        <v>303</v>
      </c>
      <c r="AY32" s="619"/>
      <c r="AZ32" s="619"/>
      <c r="BA32" s="619"/>
      <c r="BB32" s="619"/>
      <c r="BC32" s="619"/>
      <c r="BD32" s="619"/>
      <c r="BE32" s="619"/>
      <c r="BF32" s="620"/>
      <c r="BG32" s="687">
        <v>99.2</v>
      </c>
      <c r="BH32" s="634"/>
      <c r="BI32" s="634"/>
      <c r="BJ32" s="634"/>
      <c r="BK32" s="634"/>
      <c r="BL32" s="634"/>
      <c r="BM32" s="625">
        <v>98.4</v>
      </c>
      <c r="BN32" s="634"/>
      <c r="BO32" s="634"/>
      <c r="BP32" s="634"/>
      <c r="BQ32" s="657"/>
      <c r="BR32" s="687">
        <v>99.4</v>
      </c>
      <c r="BS32" s="634"/>
      <c r="BT32" s="634"/>
      <c r="BU32" s="634"/>
      <c r="BV32" s="634"/>
      <c r="BW32" s="634"/>
      <c r="BX32" s="625">
        <v>98.6</v>
      </c>
      <c r="BY32" s="634"/>
      <c r="BZ32" s="634"/>
      <c r="CA32" s="634"/>
      <c r="CB32" s="657"/>
      <c r="CD32" s="644"/>
      <c r="CE32" s="645"/>
      <c r="CF32" s="618" t="s">
        <v>304</v>
      </c>
      <c r="CG32" s="619"/>
      <c r="CH32" s="619"/>
      <c r="CI32" s="619"/>
      <c r="CJ32" s="619"/>
      <c r="CK32" s="619"/>
      <c r="CL32" s="619"/>
      <c r="CM32" s="619"/>
      <c r="CN32" s="619"/>
      <c r="CO32" s="619"/>
      <c r="CP32" s="619"/>
      <c r="CQ32" s="620"/>
      <c r="CR32" s="621" t="s">
        <v>122</v>
      </c>
      <c r="CS32" s="622"/>
      <c r="CT32" s="622"/>
      <c r="CU32" s="622"/>
      <c r="CV32" s="622"/>
      <c r="CW32" s="622"/>
      <c r="CX32" s="622"/>
      <c r="CY32" s="623"/>
      <c r="CZ32" s="624" t="s">
        <v>122</v>
      </c>
      <c r="DA32" s="636"/>
      <c r="DB32" s="636"/>
      <c r="DC32" s="637"/>
      <c r="DD32" s="627" t="s">
        <v>122</v>
      </c>
      <c r="DE32" s="622"/>
      <c r="DF32" s="622"/>
      <c r="DG32" s="622"/>
      <c r="DH32" s="622"/>
      <c r="DI32" s="622"/>
      <c r="DJ32" s="622"/>
      <c r="DK32" s="623"/>
      <c r="DL32" s="627" t="s">
        <v>122</v>
      </c>
      <c r="DM32" s="622"/>
      <c r="DN32" s="622"/>
      <c r="DO32" s="622"/>
      <c r="DP32" s="622"/>
      <c r="DQ32" s="622"/>
      <c r="DR32" s="622"/>
      <c r="DS32" s="622"/>
      <c r="DT32" s="622"/>
      <c r="DU32" s="622"/>
      <c r="DV32" s="623"/>
      <c r="DW32" s="624" t="s">
        <v>122</v>
      </c>
      <c r="DX32" s="636"/>
      <c r="DY32" s="636"/>
      <c r="DZ32" s="636"/>
      <c r="EA32" s="636"/>
      <c r="EB32" s="636"/>
      <c r="EC32" s="648"/>
    </row>
    <row r="33" spans="2:133" ht="11.25" customHeight="1">
      <c r="B33" s="618" t="s">
        <v>305</v>
      </c>
      <c r="C33" s="619"/>
      <c r="D33" s="619"/>
      <c r="E33" s="619"/>
      <c r="F33" s="619"/>
      <c r="G33" s="619"/>
      <c r="H33" s="619"/>
      <c r="I33" s="619"/>
      <c r="J33" s="619"/>
      <c r="K33" s="619"/>
      <c r="L33" s="619"/>
      <c r="M33" s="619"/>
      <c r="N33" s="619"/>
      <c r="O33" s="619"/>
      <c r="P33" s="619"/>
      <c r="Q33" s="620"/>
      <c r="R33" s="621">
        <v>1077644</v>
      </c>
      <c r="S33" s="622"/>
      <c r="T33" s="622"/>
      <c r="U33" s="622"/>
      <c r="V33" s="622"/>
      <c r="W33" s="622"/>
      <c r="X33" s="622"/>
      <c r="Y33" s="623"/>
      <c r="Z33" s="659">
        <v>2</v>
      </c>
      <c r="AA33" s="659"/>
      <c r="AB33" s="659"/>
      <c r="AC33" s="659"/>
      <c r="AD33" s="660">
        <v>19258</v>
      </c>
      <c r="AE33" s="660"/>
      <c r="AF33" s="660"/>
      <c r="AG33" s="660"/>
      <c r="AH33" s="660"/>
      <c r="AI33" s="660"/>
      <c r="AJ33" s="660"/>
      <c r="AK33" s="660"/>
      <c r="AL33" s="624">
        <v>0.1</v>
      </c>
      <c r="AM33" s="625"/>
      <c r="AN33" s="625"/>
      <c r="AO33" s="661"/>
      <c r="AP33" s="664"/>
      <c r="AQ33" s="665"/>
      <c r="AR33" s="665"/>
      <c r="AS33" s="665"/>
      <c r="AT33" s="697"/>
      <c r="AU33" s="207"/>
      <c r="AV33" s="207"/>
      <c r="AW33" s="207"/>
      <c r="AX33" s="602" t="s">
        <v>306</v>
      </c>
      <c r="AY33" s="603"/>
      <c r="AZ33" s="603"/>
      <c r="BA33" s="603"/>
      <c r="BB33" s="603"/>
      <c r="BC33" s="603"/>
      <c r="BD33" s="603"/>
      <c r="BE33" s="603"/>
      <c r="BF33" s="604"/>
      <c r="BG33" s="682">
        <v>98.7</v>
      </c>
      <c r="BH33" s="606"/>
      <c r="BI33" s="606"/>
      <c r="BJ33" s="606"/>
      <c r="BK33" s="606"/>
      <c r="BL33" s="606"/>
      <c r="BM33" s="652">
        <v>96.5</v>
      </c>
      <c r="BN33" s="606"/>
      <c r="BO33" s="606"/>
      <c r="BP33" s="606"/>
      <c r="BQ33" s="669"/>
      <c r="BR33" s="682">
        <v>98.8</v>
      </c>
      <c r="BS33" s="606"/>
      <c r="BT33" s="606"/>
      <c r="BU33" s="606"/>
      <c r="BV33" s="606"/>
      <c r="BW33" s="606"/>
      <c r="BX33" s="652">
        <v>96.7</v>
      </c>
      <c r="BY33" s="606"/>
      <c r="BZ33" s="606"/>
      <c r="CA33" s="606"/>
      <c r="CB33" s="669"/>
      <c r="CD33" s="618" t="s">
        <v>307</v>
      </c>
      <c r="CE33" s="619"/>
      <c r="CF33" s="619"/>
      <c r="CG33" s="619"/>
      <c r="CH33" s="619"/>
      <c r="CI33" s="619"/>
      <c r="CJ33" s="619"/>
      <c r="CK33" s="619"/>
      <c r="CL33" s="619"/>
      <c r="CM33" s="619"/>
      <c r="CN33" s="619"/>
      <c r="CO33" s="619"/>
      <c r="CP33" s="619"/>
      <c r="CQ33" s="620"/>
      <c r="CR33" s="621">
        <v>19664794</v>
      </c>
      <c r="CS33" s="634"/>
      <c r="CT33" s="634"/>
      <c r="CU33" s="634"/>
      <c r="CV33" s="634"/>
      <c r="CW33" s="634"/>
      <c r="CX33" s="634"/>
      <c r="CY33" s="635"/>
      <c r="CZ33" s="624">
        <v>39.700000000000003</v>
      </c>
      <c r="DA33" s="636"/>
      <c r="DB33" s="636"/>
      <c r="DC33" s="637"/>
      <c r="DD33" s="627">
        <v>14462488</v>
      </c>
      <c r="DE33" s="634"/>
      <c r="DF33" s="634"/>
      <c r="DG33" s="634"/>
      <c r="DH33" s="634"/>
      <c r="DI33" s="634"/>
      <c r="DJ33" s="634"/>
      <c r="DK33" s="635"/>
      <c r="DL33" s="627">
        <v>10723412</v>
      </c>
      <c r="DM33" s="634"/>
      <c r="DN33" s="634"/>
      <c r="DO33" s="634"/>
      <c r="DP33" s="634"/>
      <c r="DQ33" s="634"/>
      <c r="DR33" s="634"/>
      <c r="DS33" s="634"/>
      <c r="DT33" s="634"/>
      <c r="DU33" s="634"/>
      <c r="DV33" s="635"/>
      <c r="DW33" s="624">
        <v>40.799999999999997</v>
      </c>
      <c r="DX33" s="636"/>
      <c r="DY33" s="636"/>
      <c r="DZ33" s="636"/>
      <c r="EA33" s="636"/>
      <c r="EB33" s="636"/>
      <c r="EC33" s="648"/>
    </row>
    <row r="34" spans="2:133" ht="11.25" customHeight="1">
      <c r="B34" s="618" t="s">
        <v>308</v>
      </c>
      <c r="C34" s="619"/>
      <c r="D34" s="619"/>
      <c r="E34" s="619"/>
      <c r="F34" s="619"/>
      <c r="G34" s="619"/>
      <c r="H34" s="619"/>
      <c r="I34" s="619"/>
      <c r="J34" s="619"/>
      <c r="K34" s="619"/>
      <c r="L34" s="619"/>
      <c r="M34" s="619"/>
      <c r="N34" s="619"/>
      <c r="O34" s="619"/>
      <c r="P34" s="619"/>
      <c r="Q34" s="620"/>
      <c r="R34" s="621">
        <v>1034436</v>
      </c>
      <c r="S34" s="622"/>
      <c r="T34" s="622"/>
      <c r="U34" s="622"/>
      <c r="V34" s="622"/>
      <c r="W34" s="622"/>
      <c r="X34" s="622"/>
      <c r="Y34" s="623"/>
      <c r="Z34" s="659">
        <v>2</v>
      </c>
      <c r="AA34" s="659"/>
      <c r="AB34" s="659"/>
      <c r="AC34" s="659"/>
      <c r="AD34" s="660" t="s">
        <v>122</v>
      </c>
      <c r="AE34" s="660"/>
      <c r="AF34" s="660"/>
      <c r="AG34" s="660"/>
      <c r="AH34" s="660"/>
      <c r="AI34" s="660"/>
      <c r="AJ34" s="660"/>
      <c r="AK34" s="660"/>
      <c r="AL34" s="624" t="s">
        <v>122</v>
      </c>
      <c r="AM34" s="625"/>
      <c r="AN34" s="625"/>
      <c r="AO34" s="661"/>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18" t="s">
        <v>309</v>
      </c>
      <c r="CE34" s="619"/>
      <c r="CF34" s="619"/>
      <c r="CG34" s="619"/>
      <c r="CH34" s="619"/>
      <c r="CI34" s="619"/>
      <c r="CJ34" s="619"/>
      <c r="CK34" s="619"/>
      <c r="CL34" s="619"/>
      <c r="CM34" s="619"/>
      <c r="CN34" s="619"/>
      <c r="CO34" s="619"/>
      <c r="CP34" s="619"/>
      <c r="CQ34" s="620"/>
      <c r="CR34" s="621">
        <v>5297027</v>
      </c>
      <c r="CS34" s="622"/>
      <c r="CT34" s="622"/>
      <c r="CU34" s="622"/>
      <c r="CV34" s="622"/>
      <c r="CW34" s="622"/>
      <c r="CX34" s="622"/>
      <c r="CY34" s="623"/>
      <c r="CZ34" s="624">
        <v>10.7</v>
      </c>
      <c r="DA34" s="636"/>
      <c r="DB34" s="636"/>
      <c r="DC34" s="637"/>
      <c r="DD34" s="627">
        <v>3379619</v>
      </c>
      <c r="DE34" s="622"/>
      <c r="DF34" s="622"/>
      <c r="DG34" s="622"/>
      <c r="DH34" s="622"/>
      <c r="DI34" s="622"/>
      <c r="DJ34" s="622"/>
      <c r="DK34" s="623"/>
      <c r="DL34" s="627">
        <v>2675353</v>
      </c>
      <c r="DM34" s="622"/>
      <c r="DN34" s="622"/>
      <c r="DO34" s="622"/>
      <c r="DP34" s="622"/>
      <c r="DQ34" s="622"/>
      <c r="DR34" s="622"/>
      <c r="DS34" s="622"/>
      <c r="DT34" s="622"/>
      <c r="DU34" s="622"/>
      <c r="DV34" s="623"/>
      <c r="DW34" s="624">
        <v>10.199999999999999</v>
      </c>
      <c r="DX34" s="636"/>
      <c r="DY34" s="636"/>
      <c r="DZ34" s="636"/>
      <c r="EA34" s="636"/>
      <c r="EB34" s="636"/>
      <c r="EC34" s="648"/>
    </row>
    <row r="35" spans="2:133" ht="11.25" customHeight="1">
      <c r="B35" s="618" t="s">
        <v>310</v>
      </c>
      <c r="C35" s="619"/>
      <c r="D35" s="619"/>
      <c r="E35" s="619"/>
      <c r="F35" s="619"/>
      <c r="G35" s="619"/>
      <c r="H35" s="619"/>
      <c r="I35" s="619"/>
      <c r="J35" s="619"/>
      <c r="K35" s="619"/>
      <c r="L35" s="619"/>
      <c r="M35" s="619"/>
      <c r="N35" s="619"/>
      <c r="O35" s="619"/>
      <c r="P35" s="619"/>
      <c r="Q35" s="620"/>
      <c r="R35" s="621">
        <v>437672</v>
      </c>
      <c r="S35" s="622"/>
      <c r="T35" s="622"/>
      <c r="U35" s="622"/>
      <c r="V35" s="622"/>
      <c r="W35" s="622"/>
      <c r="X35" s="622"/>
      <c r="Y35" s="623"/>
      <c r="Z35" s="659">
        <v>0.8</v>
      </c>
      <c r="AA35" s="659"/>
      <c r="AB35" s="659"/>
      <c r="AC35" s="659"/>
      <c r="AD35" s="660" t="s">
        <v>122</v>
      </c>
      <c r="AE35" s="660"/>
      <c r="AF35" s="660"/>
      <c r="AG35" s="660"/>
      <c r="AH35" s="660"/>
      <c r="AI35" s="660"/>
      <c r="AJ35" s="660"/>
      <c r="AK35" s="660"/>
      <c r="AL35" s="624" t="s">
        <v>122</v>
      </c>
      <c r="AM35" s="625"/>
      <c r="AN35" s="625"/>
      <c r="AO35" s="661"/>
      <c r="AP35" s="210"/>
      <c r="AQ35" s="673" t="s">
        <v>311</v>
      </c>
      <c r="AR35" s="674"/>
      <c r="AS35" s="674"/>
      <c r="AT35" s="674"/>
      <c r="AU35" s="674"/>
      <c r="AV35" s="674"/>
      <c r="AW35" s="674"/>
      <c r="AX35" s="674"/>
      <c r="AY35" s="674"/>
      <c r="AZ35" s="674"/>
      <c r="BA35" s="674"/>
      <c r="BB35" s="674"/>
      <c r="BC35" s="674"/>
      <c r="BD35" s="674"/>
      <c r="BE35" s="674"/>
      <c r="BF35" s="675"/>
      <c r="BG35" s="673" t="s">
        <v>312</v>
      </c>
      <c r="BH35" s="674"/>
      <c r="BI35" s="674"/>
      <c r="BJ35" s="674"/>
      <c r="BK35" s="674"/>
      <c r="BL35" s="674"/>
      <c r="BM35" s="674"/>
      <c r="BN35" s="674"/>
      <c r="BO35" s="674"/>
      <c r="BP35" s="674"/>
      <c r="BQ35" s="674"/>
      <c r="BR35" s="674"/>
      <c r="BS35" s="674"/>
      <c r="BT35" s="674"/>
      <c r="BU35" s="674"/>
      <c r="BV35" s="674"/>
      <c r="BW35" s="674"/>
      <c r="BX35" s="674"/>
      <c r="BY35" s="674"/>
      <c r="BZ35" s="674"/>
      <c r="CA35" s="674"/>
      <c r="CB35" s="675"/>
      <c r="CD35" s="618" t="s">
        <v>313</v>
      </c>
      <c r="CE35" s="619"/>
      <c r="CF35" s="619"/>
      <c r="CG35" s="619"/>
      <c r="CH35" s="619"/>
      <c r="CI35" s="619"/>
      <c r="CJ35" s="619"/>
      <c r="CK35" s="619"/>
      <c r="CL35" s="619"/>
      <c r="CM35" s="619"/>
      <c r="CN35" s="619"/>
      <c r="CO35" s="619"/>
      <c r="CP35" s="619"/>
      <c r="CQ35" s="620"/>
      <c r="CR35" s="621">
        <v>361637</v>
      </c>
      <c r="CS35" s="634"/>
      <c r="CT35" s="634"/>
      <c r="CU35" s="634"/>
      <c r="CV35" s="634"/>
      <c r="CW35" s="634"/>
      <c r="CX35" s="634"/>
      <c r="CY35" s="635"/>
      <c r="CZ35" s="624">
        <v>0.7</v>
      </c>
      <c r="DA35" s="636"/>
      <c r="DB35" s="636"/>
      <c r="DC35" s="637"/>
      <c r="DD35" s="627">
        <v>302142</v>
      </c>
      <c r="DE35" s="634"/>
      <c r="DF35" s="634"/>
      <c r="DG35" s="634"/>
      <c r="DH35" s="634"/>
      <c r="DI35" s="634"/>
      <c r="DJ35" s="634"/>
      <c r="DK35" s="635"/>
      <c r="DL35" s="627">
        <v>259523</v>
      </c>
      <c r="DM35" s="634"/>
      <c r="DN35" s="634"/>
      <c r="DO35" s="634"/>
      <c r="DP35" s="634"/>
      <c r="DQ35" s="634"/>
      <c r="DR35" s="634"/>
      <c r="DS35" s="634"/>
      <c r="DT35" s="634"/>
      <c r="DU35" s="634"/>
      <c r="DV35" s="635"/>
      <c r="DW35" s="624">
        <v>1</v>
      </c>
      <c r="DX35" s="636"/>
      <c r="DY35" s="636"/>
      <c r="DZ35" s="636"/>
      <c r="EA35" s="636"/>
      <c r="EB35" s="636"/>
      <c r="EC35" s="648"/>
    </row>
    <row r="36" spans="2:133" ht="11.25" customHeight="1">
      <c r="B36" s="618" t="s">
        <v>314</v>
      </c>
      <c r="C36" s="619"/>
      <c r="D36" s="619"/>
      <c r="E36" s="619"/>
      <c r="F36" s="619"/>
      <c r="G36" s="619"/>
      <c r="H36" s="619"/>
      <c r="I36" s="619"/>
      <c r="J36" s="619"/>
      <c r="K36" s="619"/>
      <c r="L36" s="619"/>
      <c r="M36" s="619"/>
      <c r="N36" s="619"/>
      <c r="O36" s="619"/>
      <c r="P36" s="619"/>
      <c r="Q36" s="620"/>
      <c r="R36" s="621">
        <v>3406495</v>
      </c>
      <c r="S36" s="622"/>
      <c r="T36" s="622"/>
      <c r="U36" s="622"/>
      <c r="V36" s="622"/>
      <c r="W36" s="622"/>
      <c r="X36" s="622"/>
      <c r="Y36" s="623"/>
      <c r="Z36" s="659">
        <v>6.5</v>
      </c>
      <c r="AA36" s="659"/>
      <c r="AB36" s="659"/>
      <c r="AC36" s="659"/>
      <c r="AD36" s="660" t="s">
        <v>122</v>
      </c>
      <c r="AE36" s="660"/>
      <c r="AF36" s="660"/>
      <c r="AG36" s="660"/>
      <c r="AH36" s="660"/>
      <c r="AI36" s="660"/>
      <c r="AJ36" s="660"/>
      <c r="AK36" s="660"/>
      <c r="AL36" s="624" t="s">
        <v>122</v>
      </c>
      <c r="AM36" s="625"/>
      <c r="AN36" s="625"/>
      <c r="AO36" s="661"/>
      <c r="AP36" s="210"/>
      <c r="AQ36" s="670" t="s">
        <v>315</v>
      </c>
      <c r="AR36" s="671"/>
      <c r="AS36" s="671"/>
      <c r="AT36" s="671"/>
      <c r="AU36" s="671"/>
      <c r="AV36" s="671"/>
      <c r="AW36" s="671"/>
      <c r="AX36" s="671"/>
      <c r="AY36" s="672"/>
      <c r="AZ36" s="676">
        <v>6675047</v>
      </c>
      <c r="BA36" s="677"/>
      <c r="BB36" s="677"/>
      <c r="BC36" s="677"/>
      <c r="BD36" s="677"/>
      <c r="BE36" s="677"/>
      <c r="BF36" s="678"/>
      <c r="BG36" s="679" t="s">
        <v>316</v>
      </c>
      <c r="BH36" s="680"/>
      <c r="BI36" s="680"/>
      <c r="BJ36" s="680"/>
      <c r="BK36" s="680"/>
      <c r="BL36" s="680"/>
      <c r="BM36" s="680"/>
      <c r="BN36" s="680"/>
      <c r="BO36" s="680"/>
      <c r="BP36" s="680"/>
      <c r="BQ36" s="680"/>
      <c r="BR36" s="680"/>
      <c r="BS36" s="680"/>
      <c r="BT36" s="680"/>
      <c r="BU36" s="681"/>
      <c r="BV36" s="676">
        <v>487452</v>
      </c>
      <c r="BW36" s="677"/>
      <c r="BX36" s="677"/>
      <c r="BY36" s="677"/>
      <c r="BZ36" s="677"/>
      <c r="CA36" s="677"/>
      <c r="CB36" s="678"/>
      <c r="CD36" s="618" t="s">
        <v>317</v>
      </c>
      <c r="CE36" s="619"/>
      <c r="CF36" s="619"/>
      <c r="CG36" s="619"/>
      <c r="CH36" s="619"/>
      <c r="CI36" s="619"/>
      <c r="CJ36" s="619"/>
      <c r="CK36" s="619"/>
      <c r="CL36" s="619"/>
      <c r="CM36" s="619"/>
      <c r="CN36" s="619"/>
      <c r="CO36" s="619"/>
      <c r="CP36" s="619"/>
      <c r="CQ36" s="620"/>
      <c r="CR36" s="621">
        <v>7686855</v>
      </c>
      <c r="CS36" s="622"/>
      <c r="CT36" s="622"/>
      <c r="CU36" s="622"/>
      <c r="CV36" s="622"/>
      <c r="CW36" s="622"/>
      <c r="CX36" s="622"/>
      <c r="CY36" s="623"/>
      <c r="CZ36" s="624">
        <v>15.5</v>
      </c>
      <c r="DA36" s="636"/>
      <c r="DB36" s="636"/>
      <c r="DC36" s="637"/>
      <c r="DD36" s="627">
        <v>6121197</v>
      </c>
      <c r="DE36" s="622"/>
      <c r="DF36" s="622"/>
      <c r="DG36" s="622"/>
      <c r="DH36" s="622"/>
      <c r="DI36" s="622"/>
      <c r="DJ36" s="622"/>
      <c r="DK36" s="623"/>
      <c r="DL36" s="627">
        <v>4811567</v>
      </c>
      <c r="DM36" s="622"/>
      <c r="DN36" s="622"/>
      <c r="DO36" s="622"/>
      <c r="DP36" s="622"/>
      <c r="DQ36" s="622"/>
      <c r="DR36" s="622"/>
      <c r="DS36" s="622"/>
      <c r="DT36" s="622"/>
      <c r="DU36" s="622"/>
      <c r="DV36" s="623"/>
      <c r="DW36" s="624">
        <v>18.3</v>
      </c>
      <c r="DX36" s="636"/>
      <c r="DY36" s="636"/>
      <c r="DZ36" s="636"/>
      <c r="EA36" s="636"/>
      <c r="EB36" s="636"/>
      <c r="EC36" s="648"/>
    </row>
    <row r="37" spans="2:133" ht="11.25" customHeight="1">
      <c r="B37" s="618" t="s">
        <v>318</v>
      </c>
      <c r="C37" s="619"/>
      <c r="D37" s="619"/>
      <c r="E37" s="619"/>
      <c r="F37" s="619"/>
      <c r="G37" s="619"/>
      <c r="H37" s="619"/>
      <c r="I37" s="619"/>
      <c r="J37" s="619"/>
      <c r="K37" s="619"/>
      <c r="L37" s="619"/>
      <c r="M37" s="619"/>
      <c r="N37" s="619"/>
      <c r="O37" s="619"/>
      <c r="P37" s="619"/>
      <c r="Q37" s="620"/>
      <c r="R37" s="621">
        <v>1178767</v>
      </c>
      <c r="S37" s="622"/>
      <c r="T37" s="622"/>
      <c r="U37" s="622"/>
      <c r="V37" s="622"/>
      <c r="W37" s="622"/>
      <c r="X37" s="622"/>
      <c r="Y37" s="623"/>
      <c r="Z37" s="659">
        <v>2.2000000000000002</v>
      </c>
      <c r="AA37" s="659"/>
      <c r="AB37" s="659"/>
      <c r="AC37" s="659"/>
      <c r="AD37" s="660">
        <v>24604</v>
      </c>
      <c r="AE37" s="660"/>
      <c r="AF37" s="660"/>
      <c r="AG37" s="660"/>
      <c r="AH37" s="660"/>
      <c r="AI37" s="660"/>
      <c r="AJ37" s="660"/>
      <c r="AK37" s="660"/>
      <c r="AL37" s="624">
        <v>0.1</v>
      </c>
      <c r="AM37" s="625"/>
      <c r="AN37" s="625"/>
      <c r="AO37" s="661"/>
      <c r="AQ37" s="654" t="s">
        <v>319</v>
      </c>
      <c r="AR37" s="655"/>
      <c r="AS37" s="655"/>
      <c r="AT37" s="655"/>
      <c r="AU37" s="655"/>
      <c r="AV37" s="655"/>
      <c r="AW37" s="655"/>
      <c r="AX37" s="655"/>
      <c r="AY37" s="656"/>
      <c r="AZ37" s="621">
        <v>1473563</v>
      </c>
      <c r="BA37" s="622"/>
      <c r="BB37" s="622"/>
      <c r="BC37" s="622"/>
      <c r="BD37" s="634"/>
      <c r="BE37" s="634"/>
      <c r="BF37" s="657"/>
      <c r="BG37" s="618" t="s">
        <v>320</v>
      </c>
      <c r="BH37" s="619"/>
      <c r="BI37" s="619"/>
      <c r="BJ37" s="619"/>
      <c r="BK37" s="619"/>
      <c r="BL37" s="619"/>
      <c r="BM37" s="619"/>
      <c r="BN37" s="619"/>
      <c r="BO37" s="619"/>
      <c r="BP37" s="619"/>
      <c r="BQ37" s="619"/>
      <c r="BR37" s="619"/>
      <c r="BS37" s="619"/>
      <c r="BT37" s="619"/>
      <c r="BU37" s="620"/>
      <c r="BV37" s="621">
        <v>321949</v>
      </c>
      <c r="BW37" s="622"/>
      <c r="BX37" s="622"/>
      <c r="BY37" s="622"/>
      <c r="BZ37" s="622"/>
      <c r="CA37" s="622"/>
      <c r="CB37" s="658"/>
      <c r="CD37" s="618" t="s">
        <v>321</v>
      </c>
      <c r="CE37" s="619"/>
      <c r="CF37" s="619"/>
      <c r="CG37" s="619"/>
      <c r="CH37" s="619"/>
      <c r="CI37" s="619"/>
      <c r="CJ37" s="619"/>
      <c r="CK37" s="619"/>
      <c r="CL37" s="619"/>
      <c r="CM37" s="619"/>
      <c r="CN37" s="619"/>
      <c r="CO37" s="619"/>
      <c r="CP37" s="619"/>
      <c r="CQ37" s="620"/>
      <c r="CR37" s="621">
        <v>1945051</v>
      </c>
      <c r="CS37" s="634"/>
      <c r="CT37" s="634"/>
      <c r="CU37" s="634"/>
      <c r="CV37" s="634"/>
      <c r="CW37" s="634"/>
      <c r="CX37" s="634"/>
      <c r="CY37" s="635"/>
      <c r="CZ37" s="624">
        <v>3.9</v>
      </c>
      <c r="DA37" s="636"/>
      <c r="DB37" s="636"/>
      <c r="DC37" s="637"/>
      <c r="DD37" s="627">
        <v>1719682</v>
      </c>
      <c r="DE37" s="634"/>
      <c r="DF37" s="634"/>
      <c r="DG37" s="634"/>
      <c r="DH37" s="634"/>
      <c r="DI37" s="634"/>
      <c r="DJ37" s="634"/>
      <c r="DK37" s="635"/>
      <c r="DL37" s="627">
        <v>1706499</v>
      </c>
      <c r="DM37" s="634"/>
      <c r="DN37" s="634"/>
      <c r="DO37" s="634"/>
      <c r="DP37" s="634"/>
      <c r="DQ37" s="634"/>
      <c r="DR37" s="634"/>
      <c r="DS37" s="634"/>
      <c r="DT37" s="634"/>
      <c r="DU37" s="634"/>
      <c r="DV37" s="635"/>
      <c r="DW37" s="624">
        <v>6.5</v>
      </c>
      <c r="DX37" s="636"/>
      <c r="DY37" s="636"/>
      <c r="DZ37" s="636"/>
      <c r="EA37" s="636"/>
      <c r="EB37" s="636"/>
      <c r="EC37" s="648"/>
    </row>
    <row r="38" spans="2:133" ht="11.25" customHeight="1">
      <c r="B38" s="618" t="s">
        <v>322</v>
      </c>
      <c r="C38" s="619"/>
      <c r="D38" s="619"/>
      <c r="E38" s="619"/>
      <c r="F38" s="619"/>
      <c r="G38" s="619"/>
      <c r="H38" s="619"/>
      <c r="I38" s="619"/>
      <c r="J38" s="619"/>
      <c r="K38" s="619"/>
      <c r="L38" s="619"/>
      <c r="M38" s="619"/>
      <c r="N38" s="619"/>
      <c r="O38" s="619"/>
      <c r="P38" s="619"/>
      <c r="Q38" s="620"/>
      <c r="R38" s="621">
        <v>5945500</v>
      </c>
      <c r="S38" s="622"/>
      <c r="T38" s="622"/>
      <c r="U38" s="622"/>
      <c r="V38" s="622"/>
      <c r="W38" s="622"/>
      <c r="X38" s="622"/>
      <c r="Y38" s="623"/>
      <c r="Z38" s="659">
        <v>11.3</v>
      </c>
      <c r="AA38" s="659"/>
      <c r="AB38" s="659"/>
      <c r="AC38" s="659"/>
      <c r="AD38" s="660" t="s">
        <v>122</v>
      </c>
      <c r="AE38" s="660"/>
      <c r="AF38" s="660"/>
      <c r="AG38" s="660"/>
      <c r="AH38" s="660"/>
      <c r="AI38" s="660"/>
      <c r="AJ38" s="660"/>
      <c r="AK38" s="660"/>
      <c r="AL38" s="624" t="s">
        <v>122</v>
      </c>
      <c r="AM38" s="625"/>
      <c r="AN38" s="625"/>
      <c r="AO38" s="661"/>
      <c r="AQ38" s="654" t="s">
        <v>323</v>
      </c>
      <c r="AR38" s="655"/>
      <c r="AS38" s="655"/>
      <c r="AT38" s="655"/>
      <c r="AU38" s="655"/>
      <c r="AV38" s="655"/>
      <c r="AW38" s="655"/>
      <c r="AX38" s="655"/>
      <c r="AY38" s="656"/>
      <c r="AZ38" s="621">
        <v>896187</v>
      </c>
      <c r="BA38" s="622"/>
      <c r="BB38" s="622"/>
      <c r="BC38" s="622"/>
      <c r="BD38" s="634"/>
      <c r="BE38" s="634"/>
      <c r="BF38" s="657"/>
      <c r="BG38" s="618" t="s">
        <v>324</v>
      </c>
      <c r="BH38" s="619"/>
      <c r="BI38" s="619"/>
      <c r="BJ38" s="619"/>
      <c r="BK38" s="619"/>
      <c r="BL38" s="619"/>
      <c r="BM38" s="619"/>
      <c r="BN38" s="619"/>
      <c r="BO38" s="619"/>
      <c r="BP38" s="619"/>
      <c r="BQ38" s="619"/>
      <c r="BR38" s="619"/>
      <c r="BS38" s="619"/>
      <c r="BT38" s="619"/>
      <c r="BU38" s="620"/>
      <c r="BV38" s="621">
        <v>10977</v>
      </c>
      <c r="BW38" s="622"/>
      <c r="BX38" s="622"/>
      <c r="BY38" s="622"/>
      <c r="BZ38" s="622"/>
      <c r="CA38" s="622"/>
      <c r="CB38" s="658"/>
      <c r="CD38" s="618" t="s">
        <v>325</v>
      </c>
      <c r="CE38" s="619"/>
      <c r="CF38" s="619"/>
      <c r="CG38" s="619"/>
      <c r="CH38" s="619"/>
      <c r="CI38" s="619"/>
      <c r="CJ38" s="619"/>
      <c r="CK38" s="619"/>
      <c r="CL38" s="619"/>
      <c r="CM38" s="619"/>
      <c r="CN38" s="619"/>
      <c r="CO38" s="619"/>
      <c r="CP38" s="619"/>
      <c r="CQ38" s="620"/>
      <c r="CR38" s="621">
        <v>3940810</v>
      </c>
      <c r="CS38" s="622"/>
      <c r="CT38" s="622"/>
      <c r="CU38" s="622"/>
      <c r="CV38" s="622"/>
      <c r="CW38" s="622"/>
      <c r="CX38" s="622"/>
      <c r="CY38" s="623"/>
      <c r="CZ38" s="624">
        <v>8</v>
      </c>
      <c r="DA38" s="636"/>
      <c r="DB38" s="636"/>
      <c r="DC38" s="637"/>
      <c r="DD38" s="627">
        <v>3191731</v>
      </c>
      <c r="DE38" s="622"/>
      <c r="DF38" s="622"/>
      <c r="DG38" s="622"/>
      <c r="DH38" s="622"/>
      <c r="DI38" s="622"/>
      <c r="DJ38" s="622"/>
      <c r="DK38" s="623"/>
      <c r="DL38" s="627">
        <v>2917541</v>
      </c>
      <c r="DM38" s="622"/>
      <c r="DN38" s="622"/>
      <c r="DO38" s="622"/>
      <c r="DP38" s="622"/>
      <c r="DQ38" s="622"/>
      <c r="DR38" s="622"/>
      <c r="DS38" s="622"/>
      <c r="DT38" s="622"/>
      <c r="DU38" s="622"/>
      <c r="DV38" s="623"/>
      <c r="DW38" s="624">
        <v>11.1</v>
      </c>
      <c r="DX38" s="636"/>
      <c r="DY38" s="636"/>
      <c r="DZ38" s="636"/>
      <c r="EA38" s="636"/>
      <c r="EB38" s="636"/>
      <c r="EC38" s="648"/>
    </row>
    <row r="39" spans="2:133" ht="11.25" customHeight="1">
      <c r="B39" s="618" t="s">
        <v>326</v>
      </c>
      <c r="C39" s="619"/>
      <c r="D39" s="619"/>
      <c r="E39" s="619"/>
      <c r="F39" s="619"/>
      <c r="G39" s="619"/>
      <c r="H39" s="619"/>
      <c r="I39" s="619"/>
      <c r="J39" s="619"/>
      <c r="K39" s="619"/>
      <c r="L39" s="619"/>
      <c r="M39" s="619"/>
      <c r="N39" s="619"/>
      <c r="O39" s="619"/>
      <c r="P39" s="619"/>
      <c r="Q39" s="620"/>
      <c r="R39" s="621" t="s">
        <v>122</v>
      </c>
      <c r="S39" s="622"/>
      <c r="T39" s="622"/>
      <c r="U39" s="622"/>
      <c r="V39" s="622"/>
      <c r="W39" s="622"/>
      <c r="X39" s="622"/>
      <c r="Y39" s="623"/>
      <c r="Z39" s="659" t="s">
        <v>122</v>
      </c>
      <c r="AA39" s="659"/>
      <c r="AB39" s="659"/>
      <c r="AC39" s="659"/>
      <c r="AD39" s="660" t="s">
        <v>122</v>
      </c>
      <c r="AE39" s="660"/>
      <c r="AF39" s="660"/>
      <c r="AG39" s="660"/>
      <c r="AH39" s="660"/>
      <c r="AI39" s="660"/>
      <c r="AJ39" s="660"/>
      <c r="AK39" s="660"/>
      <c r="AL39" s="624" t="s">
        <v>122</v>
      </c>
      <c r="AM39" s="625"/>
      <c r="AN39" s="625"/>
      <c r="AO39" s="661"/>
      <c r="AQ39" s="654" t="s">
        <v>327</v>
      </c>
      <c r="AR39" s="655"/>
      <c r="AS39" s="655"/>
      <c r="AT39" s="655"/>
      <c r="AU39" s="655"/>
      <c r="AV39" s="655"/>
      <c r="AW39" s="655"/>
      <c r="AX39" s="655"/>
      <c r="AY39" s="656"/>
      <c r="AZ39" s="621">
        <v>257578</v>
      </c>
      <c r="BA39" s="622"/>
      <c r="BB39" s="622"/>
      <c r="BC39" s="622"/>
      <c r="BD39" s="634"/>
      <c r="BE39" s="634"/>
      <c r="BF39" s="657"/>
      <c r="BG39" s="618" t="s">
        <v>328</v>
      </c>
      <c r="BH39" s="619"/>
      <c r="BI39" s="619"/>
      <c r="BJ39" s="619"/>
      <c r="BK39" s="619"/>
      <c r="BL39" s="619"/>
      <c r="BM39" s="619"/>
      <c r="BN39" s="619"/>
      <c r="BO39" s="619"/>
      <c r="BP39" s="619"/>
      <c r="BQ39" s="619"/>
      <c r="BR39" s="619"/>
      <c r="BS39" s="619"/>
      <c r="BT39" s="619"/>
      <c r="BU39" s="620"/>
      <c r="BV39" s="621">
        <v>16749</v>
      </c>
      <c r="BW39" s="622"/>
      <c r="BX39" s="622"/>
      <c r="BY39" s="622"/>
      <c r="BZ39" s="622"/>
      <c r="CA39" s="622"/>
      <c r="CB39" s="658"/>
      <c r="CD39" s="618" t="s">
        <v>329</v>
      </c>
      <c r="CE39" s="619"/>
      <c r="CF39" s="619"/>
      <c r="CG39" s="619"/>
      <c r="CH39" s="619"/>
      <c r="CI39" s="619"/>
      <c r="CJ39" s="619"/>
      <c r="CK39" s="619"/>
      <c r="CL39" s="619"/>
      <c r="CM39" s="619"/>
      <c r="CN39" s="619"/>
      <c r="CO39" s="619"/>
      <c r="CP39" s="619"/>
      <c r="CQ39" s="620"/>
      <c r="CR39" s="621">
        <v>1644867</v>
      </c>
      <c r="CS39" s="634"/>
      <c r="CT39" s="634"/>
      <c r="CU39" s="634"/>
      <c r="CV39" s="634"/>
      <c r="CW39" s="634"/>
      <c r="CX39" s="634"/>
      <c r="CY39" s="635"/>
      <c r="CZ39" s="624">
        <v>3.3</v>
      </c>
      <c r="DA39" s="636"/>
      <c r="DB39" s="636"/>
      <c r="DC39" s="637"/>
      <c r="DD39" s="627">
        <v>1128298</v>
      </c>
      <c r="DE39" s="634"/>
      <c r="DF39" s="634"/>
      <c r="DG39" s="634"/>
      <c r="DH39" s="634"/>
      <c r="DI39" s="634"/>
      <c r="DJ39" s="634"/>
      <c r="DK39" s="635"/>
      <c r="DL39" s="627" t="s">
        <v>122</v>
      </c>
      <c r="DM39" s="634"/>
      <c r="DN39" s="634"/>
      <c r="DO39" s="634"/>
      <c r="DP39" s="634"/>
      <c r="DQ39" s="634"/>
      <c r="DR39" s="634"/>
      <c r="DS39" s="634"/>
      <c r="DT39" s="634"/>
      <c r="DU39" s="634"/>
      <c r="DV39" s="635"/>
      <c r="DW39" s="624" t="s">
        <v>122</v>
      </c>
      <c r="DX39" s="636"/>
      <c r="DY39" s="636"/>
      <c r="DZ39" s="636"/>
      <c r="EA39" s="636"/>
      <c r="EB39" s="636"/>
      <c r="EC39" s="648"/>
    </row>
    <row r="40" spans="2:133" ht="11.25" customHeight="1">
      <c r="B40" s="618" t="s">
        <v>330</v>
      </c>
      <c r="C40" s="619"/>
      <c r="D40" s="619"/>
      <c r="E40" s="619"/>
      <c r="F40" s="619"/>
      <c r="G40" s="619"/>
      <c r="H40" s="619"/>
      <c r="I40" s="619"/>
      <c r="J40" s="619"/>
      <c r="K40" s="619"/>
      <c r="L40" s="619"/>
      <c r="M40" s="619"/>
      <c r="N40" s="619"/>
      <c r="O40" s="619"/>
      <c r="P40" s="619"/>
      <c r="Q40" s="620"/>
      <c r="R40" s="621">
        <v>50000</v>
      </c>
      <c r="S40" s="622"/>
      <c r="T40" s="622"/>
      <c r="U40" s="622"/>
      <c r="V40" s="622"/>
      <c r="W40" s="622"/>
      <c r="X40" s="622"/>
      <c r="Y40" s="623"/>
      <c r="Z40" s="659">
        <v>0.1</v>
      </c>
      <c r="AA40" s="659"/>
      <c r="AB40" s="659"/>
      <c r="AC40" s="659"/>
      <c r="AD40" s="660" t="s">
        <v>122</v>
      </c>
      <c r="AE40" s="660"/>
      <c r="AF40" s="660"/>
      <c r="AG40" s="660"/>
      <c r="AH40" s="660"/>
      <c r="AI40" s="660"/>
      <c r="AJ40" s="660"/>
      <c r="AK40" s="660"/>
      <c r="AL40" s="624" t="s">
        <v>122</v>
      </c>
      <c r="AM40" s="625"/>
      <c r="AN40" s="625"/>
      <c r="AO40" s="661"/>
      <c r="AQ40" s="654" t="s">
        <v>331</v>
      </c>
      <c r="AR40" s="655"/>
      <c r="AS40" s="655"/>
      <c r="AT40" s="655"/>
      <c r="AU40" s="655"/>
      <c r="AV40" s="655"/>
      <c r="AW40" s="655"/>
      <c r="AX40" s="655"/>
      <c r="AY40" s="656"/>
      <c r="AZ40" s="621">
        <v>106909</v>
      </c>
      <c r="BA40" s="622"/>
      <c r="BB40" s="622"/>
      <c r="BC40" s="622"/>
      <c r="BD40" s="634"/>
      <c r="BE40" s="634"/>
      <c r="BF40" s="657"/>
      <c r="BG40" s="662" t="s">
        <v>332</v>
      </c>
      <c r="BH40" s="663"/>
      <c r="BI40" s="663"/>
      <c r="BJ40" s="663"/>
      <c r="BK40" s="663"/>
      <c r="BL40" s="211"/>
      <c r="BM40" s="619" t="s">
        <v>333</v>
      </c>
      <c r="BN40" s="619"/>
      <c r="BO40" s="619"/>
      <c r="BP40" s="619"/>
      <c r="BQ40" s="619"/>
      <c r="BR40" s="619"/>
      <c r="BS40" s="619"/>
      <c r="BT40" s="619"/>
      <c r="BU40" s="620"/>
      <c r="BV40" s="621">
        <v>100</v>
      </c>
      <c r="BW40" s="622"/>
      <c r="BX40" s="622"/>
      <c r="BY40" s="622"/>
      <c r="BZ40" s="622"/>
      <c r="CA40" s="622"/>
      <c r="CB40" s="658"/>
      <c r="CD40" s="618" t="s">
        <v>334</v>
      </c>
      <c r="CE40" s="619"/>
      <c r="CF40" s="619"/>
      <c r="CG40" s="619"/>
      <c r="CH40" s="619"/>
      <c r="CI40" s="619"/>
      <c r="CJ40" s="619"/>
      <c r="CK40" s="619"/>
      <c r="CL40" s="619"/>
      <c r="CM40" s="619"/>
      <c r="CN40" s="619"/>
      <c r="CO40" s="619"/>
      <c r="CP40" s="619"/>
      <c r="CQ40" s="620"/>
      <c r="CR40" s="621">
        <v>733598</v>
      </c>
      <c r="CS40" s="622"/>
      <c r="CT40" s="622"/>
      <c r="CU40" s="622"/>
      <c r="CV40" s="622"/>
      <c r="CW40" s="622"/>
      <c r="CX40" s="622"/>
      <c r="CY40" s="623"/>
      <c r="CZ40" s="624">
        <v>1.5</v>
      </c>
      <c r="DA40" s="636"/>
      <c r="DB40" s="636"/>
      <c r="DC40" s="637"/>
      <c r="DD40" s="627">
        <v>339501</v>
      </c>
      <c r="DE40" s="622"/>
      <c r="DF40" s="622"/>
      <c r="DG40" s="622"/>
      <c r="DH40" s="622"/>
      <c r="DI40" s="622"/>
      <c r="DJ40" s="622"/>
      <c r="DK40" s="623"/>
      <c r="DL40" s="627">
        <v>59428</v>
      </c>
      <c r="DM40" s="622"/>
      <c r="DN40" s="622"/>
      <c r="DO40" s="622"/>
      <c r="DP40" s="622"/>
      <c r="DQ40" s="622"/>
      <c r="DR40" s="622"/>
      <c r="DS40" s="622"/>
      <c r="DT40" s="622"/>
      <c r="DU40" s="622"/>
      <c r="DV40" s="623"/>
      <c r="DW40" s="624">
        <v>0.2</v>
      </c>
      <c r="DX40" s="636"/>
      <c r="DY40" s="636"/>
      <c r="DZ40" s="636"/>
      <c r="EA40" s="636"/>
      <c r="EB40" s="636"/>
      <c r="EC40" s="648"/>
    </row>
    <row r="41" spans="2:133" ht="11.25" customHeight="1">
      <c r="B41" s="602" t="s">
        <v>335</v>
      </c>
      <c r="C41" s="603"/>
      <c r="D41" s="603"/>
      <c r="E41" s="603"/>
      <c r="F41" s="603"/>
      <c r="G41" s="603"/>
      <c r="H41" s="603"/>
      <c r="I41" s="603"/>
      <c r="J41" s="603"/>
      <c r="K41" s="603"/>
      <c r="L41" s="603"/>
      <c r="M41" s="603"/>
      <c r="N41" s="603"/>
      <c r="O41" s="603"/>
      <c r="P41" s="603"/>
      <c r="Q41" s="604"/>
      <c r="R41" s="605">
        <v>52749715</v>
      </c>
      <c r="S41" s="646"/>
      <c r="T41" s="646"/>
      <c r="U41" s="646"/>
      <c r="V41" s="646"/>
      <c r="W41" s="646"/>
      <c r="X41" s="646"/>
      <c r="Y41" s="649"/>
      <c r="Z41" s="650">
        <v>100</v>
      </c>
      <c r="AA41" s="650"/>
      <c r="AB41" s="650"/>
      <c r="AC41" s="650"/>
      <c r="AD41" s="651">
        <v>26242511</v>
      </c>
      <c r="AE41" s="651"/>
      <c r="AF41" s="651"/>
      <c r="AG41" s="651"/>
      <c r="AH41" s="651"/>
      <c r="AI41" s="651"/>
      <c r="AJ41" s="651"/>
      <c r="AK41" s="651"/>
      <c r="AL41" s="608">
        <v>100</v>
      </c>
      <c r="AM41" s="652"/>
      <c r="AN41" s="652"/>
      <c r="AO41" s="653"/>
      <c r="AQ41" s="654" t="s">
        <v>336</v>
      </c>
      <c r="AR41" s="655"/>
      <c r="AS41" s="655"/>
      <c r="AT41" s="655"/>
      <c r="AU41" s="655"/>
      <c r="AV41" s="655"/>
      <c r="AW41" s="655"/>
      <c r="AX41" s="655"/>
      <c r="AY41" s="656"/>
      <c r="AZ41" s="621">
        <v>869361</v>
      </c>
      <c r="BA41" s="622"/>
      <c r="BB41" s="622"/>
      <c r="BC41" s="622"/>
      <c r="BD41" s="634"/>
      <c r="BE41" s="634"/>
      <c r="BF41" s="657"/>
      <c r="BG41" s="662"/>
      <c r="BH41" s="663"/>
      <c r="BI41" s="663"/>
      <c r="BJ41" s="663"/>
      <c r="BK41" s="663"/>
      <c r="BL41" s="211"/>
      <c r="BM41" s="619" t="s">
        <v>337</v>
      </c>
      <c r="BN41" s="619"/>
      <c r="BO41" s="619"/>
      <c r="BP41" s="619"/>
      <c r="BQ41" s="619"/>
      <c r="BR41" s="619"/>
      <c r="BS41" s="619"/>
      <c r="BT41" s="619"/>
      <c r="BU41" s="620"/>
      <c r="BV41" s="621" t="s">
        <v>122</v>
      </c>
      <c r="BW41" s="622"/>
      <c r="BX41" s="622"/>
      <c r="BY41" s="622"/>
      <c r="BZ41" s="622"/>
      <c r="CA41" s="622"/>
      <c r="CB41" s="658"/>
      <c r="CD41" s="618" t="s">
        <v>338</v>
      </c>
      <c r="CE41" s="619"/>
      <c r="CF41" s="619"/>
      <c r="CG41" s="619"/>
      <c r="CH41" s="619"/>
      <c r="CI41" s="619"/>
      <c r="CJ41" s="619"/>
      <c r="CK41" s="619"/>
      <c r="CL41" s="619"/>
      <c r="CM41" s="619"/>
      <c r="CN41" s="619"/>
      <c r="CO41" s="619"/>
      <c r="CP41" s="619"/>
      <c r="CQ41" s="620"/>
      <c r="CR41" s="621" t="s">
        <v>122</v>
      </c>
      <c r="CS41" s="634"/>
      <c r="CT41" s="634"/>
      <c r="CU41" s="634"/>
      <c r="CV41" s="634"/>
      <c r="CW41" s="634"/>
      <c r="CX41" s="634"/>
      <c r="CY41" s="635"/>
      <c r="CZ41" s="624" t="s">
        <v>122</v>
      </c>
      <c r="DA41" s="636"/>
      <c r="DB41" s="636"/>
      <c r="DC41" s="637"/>
      <c r="DD41" s="627" t="s">
        <v>122</v>
      </c>
      <c r="DE41" s="634"/>
      <c r="DF41" s="634"/>
      <c r="DG41" s="634"/>
      <c r="DH41" s="634"/>
      <c r="DI41" s="634"/>
      <c r="DJ41" s="634"/>
      <c r="DK41" s="635"/>
      <c r="DL41" s="628"/>
      <c r="DM41" s="629"/>
      <c r="DN41" s="629"/>
      <c r="DO41" s="629"/>
      <c r="DP41" s="629"/>
      <c r="DQ41" s="629"/>
      <c r="DR41" s="629"/>
      <c r="DS41" s="629"/>
      <c r="DT41" s="629"/>
      <c r="DU41" s="629"/>
      <c r="DV41" s="630"/>
      <c r="DW41" s="631"/>
      <c r="DX41" s="632"/>
      <c r="DY41" s="632"/>
      <c r="DZ41" s="632"/>
      <c r="EA41" s="632"/>
      <c r="EB41" s="632"/>
      <c r="EC41" s="633"/>
    </row>
    <row r="42" spans="2:133" ht="11.25" customHeight="1">
      <c r="AQ42" s="666" t="s">
        <v>339</v>
      </c>
      <c r="AR42" s="667"/>
      <c r="AS42" s="667"/>
      <c r="AT42" s="667"/>
      <c r="AU42" s="667"/>
      <c r="AV42" s="667"/>
      <c r="AW42" s="667"/>
      <c r="AX42" s="667"/>
      <c r="AY42" s="668"/>
      <c r="AZ42" s="605">
        <v>3071449</v>
      </c>
      <c r="BA42" s="646"/>
      <c r="BB42" s="646"/>
      <c r="BC42" s="646"/>
      <c r="BD42" s="606"/>
      <c r="BE42" s="606"/>
      <c r="BF42" s="669"/>
      <c r="BG42" s="664"/>
      <c r="BH42" s="665"/>
      <c r="BI42" s="665"/>
      <c r="BJ42" s="665"/>
      <c r="BK42" s="665"/>
      <c r="BL42" s="212"/>
      <c r="BM42" s="603" t="s">
        <v>340</v>
      </c>
      <c r="BN42" s="603"/>
      <c r="BO42" s="603"/>
      <c r="BP42" s="603"/>
      <c r="BQ42" s="603"/>
      <c r="BR42" s="603"/>
      <c r="BS42" s="603"/>
      <c r="BT42" s="603"/>
      <c r="BU42" s="604"/>
      <c r="BV42" s="605">
        <v>359</v>
      </c>
      <c r="BW42" s="646"/>
      <c r="BX42" s="646"/>
      <c r="BY42" s="646"/>
      <c r="BZ42" s="646"/>
      <c r="CA42" s="646"/>
      <c r="CB42" s="647"/>
      <c r="CD42" s="618" t="s">
        <v>341</v>
      </c>
      <c r="CE42" s="619"/>
      <c r="CF42" s="619"/>
      <c r="CG42" s="619"/>
      <c r="CH42" s="619"/>
      <c r="CI42" s="619"/>
      <c r="CJ42" s="619"/>
      <c r="CK42" s="619"/>
      <c r="CL42" s="619"/>
      <c r="CM42" s="619"/>
      <c r="CN42" s="619"/>
      <c r="CO42" s="619"/>
      <c r="CP42" s="619"/>
      <c r="CQ42" s="620"/>
      <c r="CR42" s="621">
        <v>8987218</v>
      </c>
      <c r="CS42" s="634"/>
      <c r="CT42" s="634"/>
      <c r="CU42" s="634"/>
      <c r="CV42" s="634"/>
      <c r="CW42" s="634"/>
      <c r="CX42" s="634"/>
      <c r="CY42" s="635"/>
      <c r="CZ42" s="624">
        <v>18.2</v>
      </c>
      <c r="DA42" s="636"/>
      <c r="DB42" s="636"/>
      <c r="DC42" s="637"/>
      <c r="DD42" s="627">
        <v>1111877</v>
      </c>
      <c r="DE42" s="634"/>
      <c r="DF42" s="634"/>
      <c r="DG42" s="634"/>
      <c r="DH42" s="634"/>
      <c r="DI42" s="634"/>
      <c r="DJ42" s="634"/>
      <c r="DK42" s="635"/>
      <c r="DL42" s="628"/>
      <c r="DM42" s="629"/>
      <c r="DN42" s="629"/>
      <c r="DO42" s="629"/>
      <c r="DP42" s="629"/>
      <c r="DQ42" s="629"/>
      <c r="DR42" s="629"/>
      <c r="DS42" s="629"/>
      <c r="DT42" s="629"/>
      <c r="DU42" s="629"/>
      <c r="DV42" s="630"/>
      <c r="DW42" s="631"/>
      <c r="DX42" s="632"/>
      <c r="DY42" s="632"/>
      <c r="DZ42" s="632"/>
      <c r="EA42" s="632"/>
      <c r="EB42" s="632"/>
      <c r="EC42" s="633"/>
    </row>
    <row r="43" spans="2:133" ht="11.25" customHeight="1">
      <c r="B43" s="202" t="s">
        <v>342</v>
      </c>
      <c r="CD43" s="618" t="s">
        <v>343</v>
      </c>
      <c r="CE43" s="619"/>
      <c r="CF43" s="619"/>
      <c r="CG43" s="619"/>
      <c r="CH43" s="619"/>
      <c r="CI43" s="619"/>
      <c r="CJ43" s="619"/>
      <c r="CK43" s="619"/>
      <c r="CL43" s="619"/>
      <c r="CM43" s="619"/>
      <c r="CN43" s="619"/>
      <c r="CO43" s="619"/>
      <c r="CP43" s="619"/>
      <c r="CQ43" s="620"/>
      <c r="CR43" s="621">
        <v>164209</v>
      </c>
      <c r="CS43" s="634"/>
      <c r="CT43" s="634"/>
      <c r="CU43" s="634"/>
      <c r="CV43" s="634"/>
      <c r="CW43" s="634"/>
      <c r="CX43" s="634"/>
      <c r="CY43" s="635"/>
      <c r="CZ43" s="624">
        <v>0.3</v>
      </c>
      <c r="DA43" s="636"/>
      <c r="DB43" s="636"/>
      <c r="DC43" s="637"/>
      <c r="DD43" s="627">
        <v>150946</v>
      </c>
      <c r="DE43" s="634"/>
      <c r="DF43" s="634"/>
      <c r="DG43" s="634"/>
      <c r="DH43" s="634"/>
      <c r="DI43" s="634"/>
      <c r="DJ43" s="634"/>
      <c r="DK43" s="635"/>
      <c r="DL43" s="628"/>
      <c r="DM43" s="629"/>
      <c r="DN43" s="629"/>
      <c r="DO43" s="629"/>
      <c r="DP43" s="629"/>
      <c r="DQ43" s="629"/>
      <c r="DR43" s="629"/>
      <c r="DS43" s="629"/>
      <c r="DT43" s="629"/>
      <c r="DU43" s="629"/>
      <c r="DV43" s="630"/>
      <c r="DW43" s="631"/>
      <c r="DX43" s="632"/>
      <c r="DY43" s="632"/>
      <c r="DZ43" s="632"/>
      <c r="EA43" s="632"/>
      <c r="EB43" s="632"/>
      <c r="EC43" s="633"/>
    </row>
    <row r="44" spans="2:133" ht="11.25" customHeight="1">
      <c r="B44" s="638" t="s">
        <v>344</v>
      </c>
      <c r="C44" s="638"/>
      <c r="D44" s="638"/>
      <c r="E44" s="638"/>
      <c r="F44" s="638"/>
      <c r="G44" s="638"/>
      <c r="H44" s="638"/>
      <c r="I44" s="638"/>
      <c r="J44" s="638"/>
      <c r="K44" s="638"/>
      <c r="L44" s="638"/>
      <c r="M44" s="638"/>
      <c r="N44" s="638"/>
      <c r="O44" s="638"/>
      <c r="P44" s="638"/>
      <c r="Q44" s="638"/>
      <c r="R44" s="638"/>
      <c r="S44" s="638"/>
      <c r="T44" s="638"/>
      <c r="U44" s="638"/>
      <c r="V44" s="638"/>
      <c r="W44" s="638"/>
      <c r="X44" s="638"/>
      <c r="Y44" s="638"/>
      <c r="Z44" s="638"/>
      <c r="AA44" s="638"/>
      <c r="AB44" s="638"/>
      <c r="AC44" s="638"/>
      <c r="AD44" s="638"/>
      <c r="AE44" s="638"/>
      <c r="AF44" s="638"/>
      <c r="AG44" s="638"/>
      <c r="AH44" s="638"/>
      <c r="AI44" s="638"/>
      <c r="AJ44" s="638"/>
      <c r="AK44" s="638"/>
      <c r="AL44" s="638"/>
      <c r="AM44" s="638"/>
      <c r="AN44" s="638"/>
      <c r="AO44" s="638"/>
      <c r="AP44" s="638"/>
      <c r="AQ44" s="638"/>
      <c r="AR44" s="638"/>
      <c r="AS44" s="638"/>
      <c r="AT44" s="638"/>
      <c r="AU44" s="638"/>
      <c r="AV44" s="638"/>
      <c r="AW44" s="638"/>
      <c r="AX44" s="638"/>
      <c r="AY44" s="638"/>
      <c r="AZ44" s="638"/>
      <c r="BA44" s="638"/>
      <c r="BB44" s="638"/>
      <c r="BC44" s="638"/>
      <c r="BD44" s="638"/>
      <c r="BE44" s="638"/>
      <c r="BF44" s="638"/>
      <c r="BG44" s="638"/>
      <c r="BH44" s="638"/>
      <c r="BI44" s="638"/>
      <c r="BJ44" s="638"/>
      <c r="BK44" s="638"/>
      <c r="BL44" s="638"/>
      <c r="BM44" s="638"/>
      <c r="BN44" s="638"/>
      <c r="BO44" s="638"/>
      <c r="BP44" s="638"/>
      <c r="BQ44" s="638"/>
      <c r="BR44" s="638"/>
      <c r="BS44" s="638"/>
      <c r="BT44" s="638"/>
      <c r="BU44" s="638"/>
      <c r="BV44" s="638"/>
      <c r="BW44" s="638"/>
      <c r="BX44" s="638"/>
      <c r="BY44" s="638"/>
      <c r="BZ44" s="638"/>
      <c r="CA44" s="638"/>
      <c r="CB44" s="638"/>
      <c r="CC44" s="639"/>
      <c r="CD44" s="640" t="s">
        <v>292</v>
      </c>
      <c r="CE44" s="641"/>
      <c r="CF44" s="618" t="s">
        <v>345</v>
      </c>
      <c r="CG44" s="619"/>
      <c r="CH44" s="619"/>
      <c r="CI44" s="619"/>
      <c r="CJ44" s="619"/>
      <c r="CK44" s="619"/>
      <c r="CL44" s="619"/>
      <c r="CM44" s="619"/>
      <c r="CN44" s="619"/>
      <c r="CO44" s="619"/>
      <c r="CP44" s="619"/>
      <c r="CQ44" s="620"/>
      <c r="CR44" s="621">
        <v>8657661</v>
      </c>
      <c r="CS44" s="622"/>
      <c r="CT44" s="622"/>
      <c r="CU44" s="622"/>
      <c r="CV44" s="622"/>
      <c r="CW44" s="622"/>
      <c r="CX44" s="622"/>
      <c r="CY44" s="623"/>
      <c r="CZ44" s="624">
        <v>17.5</v>
      </c>
      <c r="DA44" s="625"/>
      <c r="DB44" s="625"/>
      <c r="DC44" s="626"/>
      <c r="DD44" s="627">
        <v>1003534</v>
      </c>
      <c r="DE44" s="622"/>
      <c r="DF44" s="622"/>
      <c r="DG44" s="622"/>
      <c r="DH44" s="622"/>
      <c r="DI44" s="622"/>
      <c r="DJ44" s="622"/>
      <c r="DK44" s="623"/>
      <c r="DL44" s="628"/>
      <c r="DM44" s="629"/>
      <c r="DN44" s="629"/>
      <c r="DO44" s="629"/>
      <c r="DP44" s="629"/>
      <c r="DQ44" s="629"/>
      <c r="DR44" s="629"/>
      <c r="DS44" s="629"/>
      <c r="DT44" s="629"/>
      <c r="DU44" s="629"/>
      <c r="DV44" s="630"/>
      <c r="DW44" s="631"/>
      <c r="DX44" s="632"/>
      <c r="DY44" s="632"/>
      <c r="DZ44" s="632"/>
      <c r="EA44" s="632"/>
      <c r="EB44" s="632"/>
      <c r="EC44" s="633"/>
    </row>
    <row r="45" spans="2:133" ht="11.25" customHeight="1">
      <c r="B45" s="638" t="s">
        <v>346</v>
      </c>
      <c r="C45" s="638"/>
      <c r="D45" s="638"/>
      <c r="E45" s="638"/>
      <c r="F45" s="638"/>
      <c r="G45" s="638"/>
      <c r="H45" s="638"/>
      <c r="I45" s="638"/>
      <c r="J45" s="638"/>
      <c r="K45" s="638"/>
      <c r="L45" s="638"/>
      <c r="M45" s="638"/>
      <c r="N45" s="638"/>
      <c r="O45" s="638"/>
      <c r="P45" s="638"/>
      <c r="Q45" s="638"/>
      <c r="R45" s="638"/>
      <c r="S45" s="638"/>
      <c r="T45" s="638"/>
      <c r="U45" s="638"/>
      <c r="V45" s="638"/>
      <c r="W45" s="638"/>
      <c r="X45" s="638"/>
      <c r="Y45" s="638"/>
      <c r="Z45" s="638"/>
      <c r="AA45" s="638"/>
      <c r="AB45" s="638"/>
      <c r="AC45" s="638"/>
      <c r="AD45" s="638"/>
      <c r="AE45" s="638"/>
      <c r="AF45" s="638"/>
      <c r="AG45" s="638"/>
      <c r="AH45" s="638"/>
      <c r="AI45" s="638"/>
      <c r="AJ45" s="638"/>
      <c r="AK45" s="638"/>
      <c r="AL45" s="638"/>
      <c r="AM45" s="638"/>
      <c r="AN45" s="638"/>
      <c r="AO45" s="638"/>
      <c r="AP45" s="638"/>
      <c r="AQ45" s="638"/>
      <c r="AR45" s="638"/>
      <c r="AS45" s="638"/>
      <c r="AT45" s="638"/>
      <c r="AU45" s="638"/>
      <c r="AV45" s="638"/>
      <c r="AW45" s="638"/>
      <c r="AX45" s="638"/>
      <c r="AY45" s="638"/>
      <c r="AZ45" s="638"/>
      <c r="BA45" s="638"/>
      <c r="BB45" s="638"/>
      <c r="BC45" s="638"/>
      <c r="BD45" s="638"/>
      <c r="BE45" s="638"/>
      <c r="BF45" s="638"/>
      <c r="BG45" s="638"/>
      <c r="BH45" s="638"/>
      <c r="BI45" s="638"/>
      <c r="BJ45" s="638"/>
      <c r="BK45" s="638"/>
      <c r="BL45" s="638"/>
      <c r="BM45" s="638"/>
      <c r="BN45" s="638"/>
      <c r="BO45" s="638"/>
      <c r="BP45" s="638"/>
      <c r="BQ45" s="638"/>
      <c r="BR45" s="638"/>
      <c r="BS45" s="638"/>
      <c r="BT45" s="638"/>
      <c r="BU45" s="638"/>
      <c r="BV45" s="638"/>
      <c r="BW45" s="638"/>
      <c r="BX45" s="638"/>
      <c r="BY45" s="638"/>
      <c r="BZ45" s="638"/>
      <c r="CA45" s="638"/>
      <c r="CB45" s="638"/>
      <c r="CC45" s="639"/>
      <c r="CD45" s="642"/>
      <c r="CE45" s="643"/>
      <c r="CF45" s="618" t="s">
        <v>347</v>
      </c>
      <c r="CG45" s="619"/>
      <c r="CH45" s="619"/>
      <c r="CI45" s="619"/>
      <c r="CJ45" s="619"/>
      <c r="CK45" s="619"/>
      <c r="CL45" s="619"/>
      <c r="CM45" s="619"/>
      <c r="CN45" s="619"/>
      <c r="CO45" s="619"/>
      <c r="CP45" s="619"/>
      <c r="CQ45" s="620"/>
      <c r="CR45" s="621">
        <v>2928488</v>
      </c>
      <c r="CS45" s="634"/>
      <c r="CT45" s="634"/>
      <c r="CU45" s="634"/>
      <c r="CV45" s="634"/>
      <c r="CW45" s="634"/>
      <c r="CX45" s="634"/>
      <c r="CY45" s="635"/>
      <c r="CZ45" s="624">
        <v>5.9</v>
      </c>
      <c r="DA45" s="636"/>
      <c r="DB45" s="636"/>
      <c r="DC45" s="637"/>
      <c r="DD45" s="627">
        <v>140256</v>
      </c>
      <c r="DE45" s="634"/>
      <c r="DF45" s="634"/>
      <c r="DG45" s="634"/>
      <c r="DH45" s="634"/>
      <c r="DI45" s="634"/>
      <c r="DJ45" s="634"/>
      <c r="DK45" s="635"/>
      <c r="DL45" s="628"/>
      <c r="DM45" s="629"/>
      <c r="DN45" s="629"/>
      <c r="DO45" s="629"/>
      <c r="DP45" s="629"/>
      <c r="DQ45" s="629"/>
      <c r="DR45" s="629"/>
      <c r="DS45" s="629"/>
      <c r="DT45" s="629"/>
      <c r="DU45" s="629"/>
      <c r="DV45" s="630"/>
      <c r="DW45" s="631"/>
      <c r="DX45" s="632"/>
      <c r="DY45" s="632"/>
      <c r="DZ45" s="632"/>
      <c r="EA45" s="632"/>
      <c r="EB45" s="632"/>
      <c r="EC45" s="633"/>
    </row>
    <row r="46" spans="2:133" ht="11.25" customHeight="1">
      <c r="B46" s="213"/>
      <c r="CD46" s="642"/>
      <c r="CE46" s="643"/>
      <c r="CF46" s="618" t="s">
        <v>348</v>
      </c>
      <c r="CG46" s="619"/>
      <c r="CH46" s="619"/>
      <c r="CI46" s="619"/>
      <c r="CJ46" s="619"/>
      <c r="CK46" s="619"/>
      <c r="CL46" s="619"/>
      <c r="CM46" s="619"/>
      <c r="CN46" s="619"/>
      <c r="CO46" s="619"/>
      <c r="CP46" s="619"/>
      <c r="CQ46" s="620"/>
      <c r="CR46" s="621">
        <v>5261437</v>
      </c>
      <c r="CS46" s="622"/>
      <c r="CT46" s="622"/>
      <c r="CU46" s="622"/>
      <c r="CV46" s="622"/>
      <c r="CW46" s="622"/>
      <c r="CX46" s="622"/>
      <c r="CY46" s="623"/>
      <c r="CZ46" s="624">
        <v>10.6</v>
      </c>
      <c r="DA46" s="625"/>
      <c r="DB46" s="625"/>
      <c r="DC46" s="626"/>
      <c r="DD46" s="627">
        <v>697908</v>
      </c>
      <c r="DE46" s="622"/>
      <c r="DF46" s="622"/>
      <c r="DG46" s="622"/>
      <c r="DH46" s="622"/>
      <c r="DI46" s="622"/>
      <c r="DJ46" s="622"/>
      <c r="DK46" s="623"/>
      <c r="DL46" s="628"/>
      <c r="DM46" s="629"/>
      <c r="DN46" s="629"/>
      <c r="DO46" s="629"/>
      <c r="DP46" s="629"/>
      <c r="DQ46" s="629"/>
      <c r="DR46" s="629"/>
      <c r="DS46" s="629"/>
      <c r="DT46" s="629"/>
      <c r="DU46" s="629"/>
      <c r="DV46" s="630"/>
      <c r="DW46" s="631"/>
      <c r="DX46" s="632"/>
      <c r="DY46" s="632"/>
      <c r="DZ46" s="632"/>
      <c r="EA46" s="632"/>
      <c r="EB46" s="632"/>
      <c r="EC46" s="633"/>
    </row>
    <row r="47" spans="2:133" ht="11.25" customHeight="1">
      <c r="B47" s="213"/>
      <c r="CD47" s="642"/>
      <c r="CE47" s="643"/>
      <c r="CF47" s="618" t="s">
        <v>349</v>
      </c>
      <c r="CG47" s="619"/>
      <c r="CH47" s="619"/>
      <c r="CI47" s="619"/>
      <c r="CJ47" s="619"/>
      <c r="CK47" s="619"/>
      <c r="CL47" s="619"/>
      <c r="CM47" s="619"/>
      <c r="CN47" s="619"/>
      <c r="CO47" s="619"/>
      <c r="CP47" s="619"/>
      <c r="CQ47" s="620"/>
      <c r="CR47" s="621">
        <v>329557</v>
      </c>
      <c r="CS47" s="634"/>
      <c r="CT47" s="634"/>
      <c r="CU47" s="634"/>
      <c r="CV47" s="634"/>
      <c r="CW47" s="634"/>
      <c r="CX47" s="634"/>
      <c r="CY47" s="635"/>
      <c r="CZ47" s="624">
        <v>0.7</v>
      </c>
      <c r="DA47" s="636"/>
      <c r="DB47" s="636"/>
      <c r="DC47" s="637"/>
      <c r="DD47" s="627">
        <v>108343</v>
      </c>
      <c r="DE47" s="634"/>
      <c r="DF47" s="634"/>
      <c r="DG47" s="634"/>
      <c r="DH47" s="634"/>
      <c r="DI47" s="634"/>
      <c r="DJ47" s="634"/>
      <c r="DK47" s="635"/>
      <c r="DL47" s="628"/>
      <c r="DM47" s="629"/>
      <c r="DN47" s="629"/>
      <c r="DO47" s="629"/>
      <c r="DP47" s="629"/>
      <c r="DQ47" s="629"/>
      <c r="DR47" s="629"/>
      <c r="DS47" s="629"/>
      <c r="DT47" s="629"/>
      <c r="DU47" s="629"/>
      <c r="DV47" s="630"/>
      <c r="DW47" s="631"/>
      <c r="DX47" s="632"/>
      <c r="DY47" s="632"/>
      <c r="DZ47" s="632"/>
      <c r="EA47" s="632"/>
      <c r="EB47" s="632"/>
      <c r="EC47" s="633"/>
    </row>
    <row r="48" spans="2:133" ht="11">
      <c r="B48" s="213"/>
      <c r="CD48" s="644"/>
      <c r="CE48" s="645"/>
      <c r="CF48" s="618" t="s">
        <v>350</v>
      </c>
      <c r="CG48" s="619"/>
      <c r="CH48" s="619"/>
      <c r="CI48" s="619"/>
      <c r="CJ48" s="619"/>
      <c r="CK48" s="619"/>
      <c r="CL48" s="619"/>
      <c r="CM48" s="619"/>
      <c r="CN48" s="619"/>
      <c r="CO48" s="619"/>
      <c r="CP48" s="619"/>
      <c r="CQ48" s="620"/>
      <c r="CR48" s="621" t="s">
        <v>122</v>
      </c>
      <c r="CS48" s="622"/>
      <c r="CT48" s="622"/>
      <c r="CU48" s="622"/>
      <c r="CV48" s="622"/>
      <c r="CW48" s="622"/>
      <c r="CX48" s="622"/>
      <c r="CY48" s="623"/>
      <c r="CZ48" s="624" t="s">
        <v>122</v>
      </c>
      <c r="DA48" s="625"/>
      <c r="DB48" s="625"/>
      <c r="DC48" s="626"/>
      <c r="DD48" s="627" t="s">
        <v>122</v>
      </c>
      <c r="DE48" s="622"/>
      <c r="DF48" s="622"/>
      <c r="DG48" s="622"/>
      <c r="DH48" s="622"/>
      <c r="DI48" s="622"/>
      <c r="DJ48" s="622"/>
      <c r="DK48" s="623"/>
      <c r="DL48" s="628"/>
      <c r="DM48" s="629"/>
      <c r="DN48" s="629"/>
      <c r="DO48" s="629"/>
      <c r="DP48" s="629"/>
      <c r="DQ48" s="629"/>
      <c r="DR48" s="629"/>
      <c r="DS48" s="629"/>
      <c r="DT48" s="629"/>
      <c r="DU48" s="629"/>
      <c r="DV48" s="630"/>
      <c r="DW48" s="631"/>
      <c r="DX48" s="632"/>
      <c r="DY48" s="632"/>
      <c r="DZ48" s="632"/>
      <c r="EA48" s="632"/>
      <c r="EB48" s="632"/>
      <c r="EC48" s="633"/>
    </row>
    <row r="49" spans="2:133" ht="11.25" customHeight="1">
      <c r="B49" s="213"/>
      <c r="CD49" s="602" t="s">
        <v>351</v>
      </c>
      <c r="CE49" s="603"/>
      <c r="CF49" s="603"/>
      <c r="CG49" s="603"/>
      <c r="CH49" s="603"/>
      <c r="CI49" s="603"/>
      <c r="CJ49" s="603"/>
      <c r="CK49" s="603"/>
      <c r="CL49" s="603"/>
      <c r="CM49" s="603"/>
      <c r="CN49" s="603"/>
      <c r="CO49" s="603"/>
      <c r="CP49" s="603"/>
      <c r="CQ49" s="604"/>
      <c r="CR49" s="605">
        <v>49498567</v>
      </c>
      <c r="CS49" s="606"/>
      <c r="CT49" s="606"/>
      <c r="CU49" s="606"/>
      <c r="CV49" s="606"/>
      <c r="CW49" s="606"/>
      <c r="CX49" s="606"/>
      <c r="CY49" s="607"/>
      <c r="CZ49" s="608">
        <v>100</v>
      </c>
      <c r="DA49" s="609"/>
      <c r="DB49" s="609"/>
      <c r="DC49" s="610"/>
      <c r="DD49" s="611">
        <v>29949842</v>
      </c>
      <c r="DE49" s="606"/>
      <c r="DF49" s="606"/>
      <c r="DG49" s="606"/>
      <c r="DH49" s="606"/>
      <c r="DI49" s="606"/>
      <c r="DJ49" s="606"/>
      <c r="DK49" s="607"/>
      <c r="DL49" s="612"/>
      <c r="DM49" s="613"/>
      <c r="DN49" s="613"/>
      <c r="DO49" s="613"/>
      <c r="DP49" s="613"/>
      <c r="DQ49" s="613"/>
      <c r="DR49" s="613"/>
      <c r="DS49" s="613"/>
      <c r="DT49" s="613"/>
      <c r="DU49" s="613"/>
      <c r="DV49" s="614"/>
      <c r="DW49" s="615"/>
      <c r="DX49" s="616"/>
      <c r="DY49" s="616"/>
      <c r="DZ49" s="616"/>
      <c r="EA49" s="616"/>
      <c r="EB49" s="616"/>
      <c r="EC49" s="617"/>
    </row>
  </sheetData>
  <sheetProtection algorithmName="SHA-512" hashValue="yAae6AXxgoBexNeMVIVNxS69xSx5rFVBOtVfuDDwggHkIyA+C0jILWbvN5TuIWiYJEMwgB5FB5czfFVyGFVC6A==" saltValue="3NGwSjhzpIQ4gChdtgWY7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55" zoomScaleNormal="55" zoomScaleSheetLayoutView="70" workbookViewId="0"/>
  </sheetViews>
  <sheetFormatPr defaultColWidth="0" defaultRowHeight="13" zeroHeight="1"/>
  <cols>
    <col min="1" max="130" width="2.7265625" style="219" customWidth="1"/>
    <col min="131" max="131" width="1.6328125" style="219" customWidth="1"/>
    <col min="132" max="16384" width="9" style="219" hidden="1"/>
  </cols>
  <sheetData>
    <row r="1" spans="1:131" ht="11.25" customHeight="1" thickBot="1">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c r="A2" s="1090" t="s">
        <v>352</v>
      </c>
      <c r="B2" s="1090"/>
      <c r="C2" s="1090"/>
      <c r="D2" s="1090"/>
      <c r="E2" s="1090"/>
      <c r="F2" s="1090"/>
      <c r="G2" s="1090"/>
      <c r="H2" s="1090"/>
      <c r="I2" s="1090"/>
      <c r="J2" s="1090"/>
      <c r="K2" s="1090"/>
      <c r="L2" s="1090"/>
      <c r="M2" s="1090"/>
      <c r="N2" s="1090"/>
      <c r="O2" s="1090"/>
      <c r="P2" s="1090"/>
      <c r="Q2" s="1090"/>
      <c r="R2" s="1090"/>
      <c r="S2" s="1090"/>
      <c r="T2" s="1090"/>
      <c r="U2" s="1090"/>
      <c r="V2" s="1090"/>
      <c r="W2" s="1090"/>
      <c r="X2" s="1090"/>
      <c r="Y2" s="1090"/>
      <c r="Z2" s="1090"/>
      <c r="AA2" s="1090"/>
      <c r="AB2" s="1090"/>
      <c r="AC2" s="1090"/>
      <c r="AD2" s="1090"/>
      <c r="AE2" s="1090"/>
      <c r="AF2" s="1090"/>
      <c r="AG2" s="1090"/>
      <c r="AH2" s="1090"/>
      <c r="AI2" s="1090"/>
      <c r="AJ2" s="1090"/>
      <c r="AK2" s="1090"/>
      <c r="AL2" s="1090"/>
      <c r="AM2" s="1090"/>
      <c r="AN2" s="1090"/>
      <c r="AO2" s="1090"/>
      <c r="AP2" s="1090"/>
      <c r="AQ2" s="1090"/>
      <c r="AR2" s="1090"/>
      <c r="AS2" s="1090"/>
      <c r="AT2" s="1090"/>
      <c r="AU2" s="1090"/>
      <c r="AV2" s="1090"/>
      <c r="AW2" s="1090"/>
      <c r="AX2" s="1090"/>
      <c r="AY2" s="1090"/>
      <c r="AZ2" s="1090"/>
      <c r="BA2" s="1090"/>
      <c r="BB2" s="1090"/>
      <c r="BC2" s="1090"/>
      <c r="BD2" s="1090"/>
      <c r="BE2" s="1090"/>
      <c r="BF2" s="1090"/>
      <c r="BG2" s="1090"/>
      <c r="BH2" s="1090"/>
      <c r="BI2" s="1090"/>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091" t="s">
        <v>353</v>
      </c>
      <c r="DK2" s="1092"/>
      <c r="DL2" s="1092"/>
      <c r="DM2" s="1092"/>
      <c r="DN2" s="1092"/>
      <c r="DO2" s="1093"/>
      <c r="DP2" s="216"/>
      <c r="DQ2" s="1091" t="s">
        <v>354</v>
      </c>
      <c r="DR2" s="1092"/>
      <c r="DS2" s="1092"/>
      <c r="DT2" s="1092"/>
      <c r="DU2" s="1092"/>
      <c r="DV2" s="1092"/>
      <c r="DW2" s="1092"/>
      <c r="DX2" s="1092"/>
      <c r="DY2" s="1092"/>
      <c r="DZ2" s="1093"/>
      <c r="EA2" s="218"/>
    </row>
    <row r="3" spans="1:131" ht="11.25" customHeight="1">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c r="A4" s="1059" t="s">
        <v>355</v>
      </c>
      <c r="B4" s="1059"/>
      <c r="C4" s="1059"/>
      <c r="D4" s="1059"/>
      <c r="E4" s="1059"/>
      <c r="F4" s="1059"/>
      <c r="G4" s="1059"/>
      <c r="H4" s="1059"/>
      <c r="I4" s="1059"/>
      <c r="J4" s="1059"/>
      <c r="K4" s="1059"/>
      <c r="L4" s="1059"/>
      <c r="M4" s="1059"/>
      <c r="N4" s="1059"/>
      <c r="O4" s="1059"/>
      <c r="P4" s="1059"/>
      <c r="Q4" s="1059"/>
      <c r="R4" s="1059"/>
      <c r="S4" s="1059"/>
      <c r="T4" s="1059"/>
      <c r="U4" s="1059"/>
      <c r="V4" s="1059"/>
      <c r="W4" s="1059"/>
      <c r="X4" s="1059"/>
      <c r="Y4" s="1059"/>
      <c r="Z4" s="1059"/>
      <c r="AA4" s="1059"/>
      <c r="AB4" s="1059"/>
      <c r="AC4" s="1059"/>
      <c r="AD4" s="1059"/>
      <c r="AE4" s="1059"/>
      <c r="AF4" s="1059"/>
      <c r="AG4" s="1059"/>
      <c r="AH4" s="1059"/>
      <c r="AI4" s="1059"/>
      <c r="AJ4" s="1059"/>
      <c r="AK4" s="1059"/>
      <c r="AL4" s="1059"/>
      <c r="AM4" s="1059"/>
      <c r="AN4" s="1059"/>
      <c r="AO4" s="1059"/>
      <c r="AP4" s="1059"/>
      <c r="AQ4" s="1059"/>
      <c r="AR4" s="1059"/>
      <c r="AS4" s="1059"/>
      <c r="AT4" s="1059"/>
      <c r="AU4" s="1059"/>
      <c r="AV4" s="1059"/>
      <c r="AW4" s="1059"/>
      <c r="AX4" s="1059"/>
      <c r="AY4" s="1059"/>
      <c r="AZ4" s="220"/>
      <c r="BA4" s="220"/>
      <c r="BB4" s="220"/>
      <c r="BC4" s="220"/>
      <c r="BD4" s="220"/>
      <c r="BE4" s="221"/>
      <c r="BF4" s="221"/>
      <c r="BG4" s="221"/>
      <c r="BH4" s="221"/>
      <c r="BI4" s="221"/>
      <c r="BJ4" s="221"/>
      <c r="BK4" s="221"/>
      <c r="BL4" s="221"/>
      <c r="BM4" s="221"/>
      <c r="BN4" s="221"/>
      <c r="BO4" s="221"/>
      <c r="BP4" s="221"/>
      <c r="BQ4" s="730" t="s">
        <v>356</v>
      </c>
      <c r="BR4" s="730"/>
      <c r="BS4" s="730"/>
      <c r="BT4" s="730"/>
      <c r="BU4" s="730"/>
      <c r="BV4" s="730"/>
      <c r="BW4" s="730"/>
      <c r="BX4" s="730"/>
      <c r="BY4" s="730"/>
      <c r="BZ4" s="730"/>
      <c r="CA4" s="730"/>
      <c r="CB4" s="730"/>
      <c r="CC4" s="730"/>
      <c r="CD4" s="730"/>
      <c r="CE4" s="730"/>
      <c r="CF4" s="730"/>
      <c r="CG4" s="730"/>
      <c r="CH4" s="730"/>
      <c r="CI4" s="730"/>
      <c r="CJ4" s="730"/>
      <c r="CK4" s="730"/>
      <c r="CL4" s="730"/>
      <c r="CM4" s="730"/>
      <c r="CN4" s="730"/>
      <c r="CO4" s="730"/>
      <c r="CP4" s="730"/>
      <c r="CQ4" s="730"/>
      <c r="CR4" s="730"/>
      <c r="CS4" s="730"/>
      <c r="CT4" s="730"/>
      <c r="CU4" s="730"/>
      <c r="CV4" s="730"/>
      <c r="CW4" s="730"/>
      <c r="CX4" s="730"/>
      <c r="CY4" s="730"/>
      <c r="CZ4" s="730"/>
      <c r="DA4" s="730"/>
      <c r="DB4" s="730"/>
      <c r="DC4" s="730"/>
      <c r="DD4" s="730"/>
      <c r="DE4" s="730"/>
      <c r="DF4" s="730"/>
      <c r="DG4" s="730"/>
      <c r="DH4" s="730"/>
      <c r="DI4" s="730"/>
      <c r="DJ4" s="730"/>
      <c r="DK4" s="730"/>
      <c r="DL4" s="730"/>
      <c r="DM4" s="730"/>
      <c r="DN4" s="730"/>
      <c r="DO4" s="730"/>
      <c r="DP4" s="730"/>
      <c r="DQ4" s="730"/>
      <c r="DR4" s="730"/>
      <c r="DS4" s="730"/>
      <c r="DT4" s="730"/>
      <c r="DU4" s="730"/>
      <c r="DV4" s="730"/>
      <c r="DW4" s="730"/>
      <c r="DX4" s="730"/>
      <c r="DY4" s="730"/>
      <c r="DZ4" s="730"/>
      <c r="EA4" s="222"/>
    </row>
    <row r="5" spans="1:131" s="223" customFormat="1" ht="26.25" customHeight="1">
      <c r="A5" s="995" t="s">
        <v>357</v>
      </c>
      <c r="B5" s="996"/>
      <c r="C5" s="996"/>
      <c r="D5" s="996"/>
      <c r="E5" s="996"/>
      <c r="F5" s="996"/>
      <c r="G5" s="996"/>
      <c r="H5" s="996"/>
      <c r="I5" s="996"/>
      <c r="J5" s="996"/>
      <c r="K5" s="996"/>
      <c r="L5" s="996"/>
      <c r="M5" s="996"/>
      <c r="N5" s="996"/>
      <c r="O5" s="996"/>
      <c r="P5" s="997"/>
      <c r="Q5" s="1001" t="s">
        <v>358</v>
      </c>
      <c r="R5" s="1002"/>
      <c r="S5" s="1002"/>
      <c r="T5" s="1002"/>
      <c r="U5" s="1003"/>
      <c r="V5" s="1001" t="s">
        <v>359</v>
      </c>
      <c r="W5" s="1002"/>
      <c r="X5" s="1002"/>
      <c r="Y5" s="1002"/>
      <c r="Z5" s="1003"/>
      <c r="AA5" s="1001" t="s">
        <v>360</v>
      </c>
      <c r="AB5" s="1002"/>
      <c r="AC5" s="1002"/>
      <c r="AD5" s="1002"/>
      <c r="AE5" s="1002"/>
      <c r="AF5" s="1094" t="s">
        <v>361</v>
      </c>
      <c r="AG5" s="1002"/>
      <c r="AH5" s="1002"/>
      <c r="AI5" s="1002"/>
      <c r="AJ5" s="1015"/>
      <c r="AK5" s="1002" t="s">
        <v>362</v>
      </c>
      <c r="AL5" s="1002"/>
      <c r="AM5" s="1002"/>
      <c r="AN5" s="1002"/>
      <c r="AO5" s="1003"/>
      <c r="AP5" s="1001" t="s">
        <v>363</v>
      </c>
      <c r="AQ5" s="1002"/>
      <c r="AR5" s="1002"/>
      <c r="AS5" s="1002"/>
      <c r="AT5" s="1003"/>
      <c r="AU5" s="1001" t="s">
        <v>364</v>
      </c>
      <c r="AV5" s="1002"/>
      <c r="AW5" s="1002"/>
      <c r="AX5" s="1002"/>
      <c r="AY5" s="1015"/>
      <c r="AZ5" s="220"/>
      <c r="BA5" s="220"/>
      <c r="BB5" s="220"/>
      <c r="BC5" s="220"/>
      <c r="BD5" s="220"/>
      <c r="BE5" s="221"/>
      <c r="BF5" s="221"/>
      <c r="BG5" s="221"/>
      <c r="BH5" s="221"/>
      <c r="BI5" s="221"/>
      <c r="BJ5" s="221"/>
      <c r="BK5" s="221"/>
      <c r="BL5" s="221"/>
      <c r="BM5" s="221"/>
      <c r="BN5" s="221"/>
      <c r="BO5" s="221"/>
      <c r="BP5" s="221"/>
      <c r="BQ5" s="995" t="s">
        <v>365</v>
      </c>
      <c r="BR5" s="996"/>
      <c r="BS5" s="996"/>
      <c r="BT5" s="996"/>
      <c r="BU5" s="996"/>
      <c r="BV5" s="996"/>
      <c r="BW5" s="996"/>
      <c r="BX5" s="996"/>
      <c r="BY5" s="996"/>
      <c r="BZ5" s="996"/>
      <c r="CA5" s="996"/>
      <c r="CB5" s="996"/>
      <c r="CC5" s="996"/>
      <c r="CD5" s="996"/>
      <c r="CE5" s="996"/>
      <c r="CF5" s="996"/>
      <c r="CG5" s="997"/>
      <c r="CH5" s="1001" t="s">
        <v>366</v>
      </c>
      <c r="CI5" s="1002"/>
      <c r="CJ5" s="1002"/>
      <c r="CK5" s="1002"/>
      <c r="CL5" s="1003"/>
      <c r="CM5" s="1001" t="s">
        <v>367</v>
      </c>
      <c r="CN5" s="1002"/>
      <c r="CO5" s="1002"/>
      <c r="CP5" s="1002"/>
      <c r="CQ5" s="1003"/>
      <c r="CR5" s="1001" t="s">
        <v>368</v>
      </c>
      <c r="CS5" s="1002"/>
      <c r="CT5" s="1002"/>
      <c r="CU5" s="1002"/>
      <c r="CV5" s="1003"/>
      <c r="CW5" s="1001" t="s">
        <v>369</v>
      </c>
      <c r="CX5" s="1002"/>
      <c r="CY5" s="1002"/>
      <c r="CZ5" s="1002"/>
      <c r="DA5" s="1003"/>
      <c r="DB5" s="1001" t="s">
        <v>370</v>
      </c>
      <c r="DC5" s="1002"/>
      <c r="DD5" s="1002"/>
      <c r="DE5" s="1002"/>
      <c r="DF5" s="1003"/>
      <c r="DG5" s="1084" t="s">
        <v>371</v>
      </c>
      <c r="DH5" s="1085"/>
      <c r="DI5" s="1085"/>
      <c r="DJ5" s="1085"/>
      <c r="DK5" s="1086"/>
      <c r="DL5" s="1084" t="s">
        <v>372</v>
      </c>
      <c r="DM5" s="1085"/>
      <c r="DN5" s="1085"/>
      <c r="DO5" s="1085"/>
      <c r="DP5" s="1086"/>
      <c r="DQ5" s="1001" t="s">
        <v>373</v>
      </c>
      <c r="DR5" s="1002"/>
      <c r="DS5" s="1002"/>
      <c r="DT5" s="1002"/>
      <c r="DU5" s="1003"/>
      <c r="DV5" s="1001" t="s">
        <v>364</v>
      </c>
      <c r="DW5" s="1002"/>
      <c r="DX5" s="1002"/>
      <c r="DY5" s="1002"/>
      <c r="DZ5" s="1015"/>
      <c r="EA5" s="222"/>
    </row>
    <row r="6" spans="1:131" s="223" customFormat="1" ht="26.25" customHeight="1" thickBot="1">
      <c r="A6" s="998"/>
      <c r="B6" s="999"/>
      <c r="C6" s="999"/>
      <c r="D6" s="999"/>
      <c r="E6" s="999"/>
      <c r="F6" s="999"/>
      <c r="G6" s="999"/>
      <c r="H6" s="999"/>
      <c r="I6" s="999"/>
      <c r="J6" s="999"/>
      <c r="K6" s="999"/>
      <c r="L6" s="999"/>
      <c r="M6" s="999"/>
      <c r="N6" s="999"/>
      <c r="O6" s="999"/>
      <c r="P6" s="1000"/>
      <c r="Q6" s="1004"/>
      <c r="R6" s="1005"/>
      <c r="S6" s="1005"/>
      <c r="T6" s="1005"/>
      <c r="U6" s="1006"/>
      <c r="V6" s="1004"/>
      <c r="W6" s="1005"/>
      <c r="X6" s="1005"/>
      <c r="Y6" s="1005"/>
      <c r="Z6" s="1006"/>
      <c r="AA6" s="1004"/>
      <c r="AB6" s="1005"/>
      <c r="AC6" s="1005"/>
      <c r="AD6" s="1005"/>
      <c r="AE6" s="1005"/>
      <c r="AF6" s="1095"/>
      <c r="AG6" s="1005"/>
      <c r="AH6" s="1005"/>
      <c r="AI6" s="1005"/>
      <c r="AJ6" s="1016"/>
      <c r="AK6" s="1005"/>
      <c r="AL6" s="1005"/>
      <c r="AM6" s="1005"/>
      <c r="AN6" s="1005"/>
      <c r="AO6" s="1006"/>
      <c r="AP6" s="1004"/>
      <c r="AQ6" s="1005"/>
      <c r="AR6" s="1005"/>
      <c r="AS6" s="1005"/>
      <c r="AT6" s="1006"/>
      <c r="AU6" s="1004"/>
      <c r="AV6" s="1005"/>
      <c r="AW6" s="1005"/>
      <c r="AX6" s="1005"/>
      <c r="AY6" s="1016"/>
      <c r="AZ6" s="220"/>
      <c r="BA6" s="220"/>
      <c r="BB6" s="220"/>
      <c r="BC6" s="220"/>
      <c r="BD6" s="220"/>
      <c r="BE6" s="221"/>
      <c r="BF6" s="221"/>
      <c r="BG6" s="221"/>
      <c r="BH6" s="221"/>
      <c r="BI6" s="221"/>
      <c r="BJ6" s="221"/>
      <c r="BK6" s="221"/>
      <c r="BL6" s="221"/>
      <c r="BM6" s="221"/>
      <c r="BN6" s="221"/>
      <c r="BO6" s="221"/>
      <c r="BP6" s="221"/>
      <c r="BQ6" s="998"/>
      <c r="BR6" s="999"/>
      <c r="BS6" s="999"/>
      <c r="BT6" s="999"/>
      <c r="BU6" s="999"/>
      <c r="BV6" s="999"/>
      <c r="BW6" s="999"/>
      <c r="BX6" s="999"/>
      <c r="BY6" s="999"/>
      <c r="BZ6" s="999"/>
      <c r="CA6" s="999"/>
      <c r="CB6" s="999"/>
      <c r="CC6" s="999"/>
      <c r="CD6" s="999"/>
      <c r="CE6" s="999"/>
      <c r="CF6" s="999"/>
      <c r="CG6" s="1000"/>
      <c r="CH6" s="1004"/>
      <c r="CI6" s="1005"/>
      <c r="CJ6" s="1005"/>
      <c r="CK6" s="1005"/>
      <c r="CL6" s="1006"/>
      <c r="CM6" s="1004"/>
      <c r="CN6" s="1005"/>
      <c r="CO6" s="1005"/>
      <c r="CP6" s="1005"/>
      <c r="CQ6" s="1006"/>
      <c r="CR6" s="1004"/>
      <c r="CS6" s="1005"/>
      <c r="CT6" s="1005"/>
      <c r="CU6" s="1005"/>
      <c r="CV6" s="1006"/>
      <c r="CW6" s="1004"/>
      <c r="CX6" s="1005"/>
      <c r="CY6" s="1005"/>
      <c r="CZ6" s="1005"/>
      <c r="DA6" s="1006"/>
      <c r="DB6" s="1004"/>
      <c r="DC6" s="1005"/>
      <c r="DD6" s="1005"/>
      <c r="DE6" s="1005"/>
      <c r="DF6" s="1006"/>
      <c r="DG6" s="1087"/>
      <c r="DH6" s="1088"/>
      <c r="DI6" s="1088"/>
      <c r="DJ6" s="1088"/>
      <c r="DK6" s="1089"/>
      <c r="DL6" s="1087"/>
      <c r="DM6" s="1088"/>
      <c r="DN6" s="1088"/>
      <c r="DO6" s="1088"/>
      <c r="DP6" s="1089"/>
      <c r="DQ6" s="1004"/>
      <c r="DR6" s="1005"/>
      <c r="DS6" s="1005"/>
      <c r="DT6" s="1005"/>
      <c r="DU6" s="1006"/>
      <c r="DV6" s="1004"/>
      <c r="DW6" s="1005"/>
      <c r="DX6" s="1005"/>
      <c r="DY6" s="1005"/>
      <c r="DZ6" s="1016"/>
      <c r="EA6" s="222"/>
    </row>
    <row r="7" spans="1:131" s="223" customFormat="1" ht="26.25" customHeight="1" thickTop="1">
      <c r="A7" s="224">
        <v>1</v>
      </c>
      <c r="B7" s="1047" t="s">
        <v>374</v>
      </c>
      <c r="C7" s="1048"/>
      <c r="D7" s="1048"/>
      <c r="E7" s="1048"/>
      <c r="F7" s="1048"/>
      <c r="G7" s="1048"/>
      <c r="H7" s="1048"/>
      <c r="I7" s="1048"/>
      <c r="J7" s="1048"/>
      <c r="K7" s="1048"/>
      <c r="L7" s="1048"/>
      <c r="M7" s="1048"/>
      <c r="N7" s="1048"/>
      <c r="O7" s="1048"/>
      <c r="P7" s="1049"/>
      <c r="Q7" s="1102">
        <v>53268</v>
      </c>
      <c r="R7" s="1103"/>
      <c r="S7" s="1103"/>
      <c r="T7" s="1103"/>
      <c r="U7" s="1103"/>
      <c r="V7" s="1103">
        <v>50017</v>
      </c>
      <c r="W7" s="1103"/>
      <c r="X7" s="1103"/>
      <c r="Y7" s="1103"/>
      <c r="Z7" s="1103"/>
      <c r="AA7" s="1103">
        <v>3250</v>
      </c>
      <c r="AB7" s="1103"/>
      <c r="AC7" s="1103"/>
      <c r="AD7" s="1103"/>
      <c r="AE7" s="1104"/>
      <c r="AF7" s="1105">
        <v>2460</v>
      </c>
      <c r="AG7" s="1106"/>
      <c r="AH7" s="1106"/>
      <c r="AI7" s="1106"/>
      <c r="AJ7" s="1107"/>
      <c r="AK7" s="1108">
        <v>521</v>
      </c>
      <c r="AL7" s="1109"/>
      <c r="AM7" s="1109"/>
      <c r="AN7" s="1109"/>
      <c r="AO7" s="1109"/>
      <c r="AP7" s="1109">
        <v>30925</v>
      </c>
      <c r="AQ7" s="1109"/>
      <c r="AR7" s="1109"/>
      <c r="AS7" s="1109"/>
      <c r="AT7" s="1109"/>
      <c r="AU7" s="1110"/>
      <c r="AV7" s="1110"/>
      <c r="AW7" s="1110"/>
      <c r="AX7" s="1110"/>
      <c r="AY7" s="1111"/>
      <c r="AZ7" s="220"/>
      <c r="BA7" s="220"/>
      <c r="BB7" s="220"/>
      <c r="BC7" s="220"/>
      <c r="BD7" s="220"/>
      <c r="BE7" s="221"/>
      <c r="BF7" s="221"/>
      <c r="BG7" s="221"/>
      <c r="BH7" s="221"/>
      <c r="BI7" s="221"/>
      <c r="BJ7" s="221"/>
      <c r="BK7" s="221"/>
      <c r="BL7" s="221"/>
      <c r="BM7" s="221"/>
      <c r="BN7" s="221"/>
      <c r="BO7" s="221"/>
      <c r="BP7" s="221"/>
      <c r="BQ7" s="224">
        <v>1</v>
      </c>
      <c r="BR7" s="225"/>
      <c r="BS7" s="1099" t="s">
        <v>560</v>
      </c>
      <c r="BT7" s="1100"/>
      <c r="BU7" s="1100"/>
      <c r="BV7" s="1100"/>
      <c r="BW7" s="1100"/>
      <c r="BX7" s="1100"/>
      <c r="BY7" s="1100"/>
      <c r="BZ7" s="1100"/>
      <c r="CA7" s="1100"/>
      <c r="CB7" s="1100"/>
      <c r="CC7" s="1100"/>
      <c r="CD7" s="1100"/>
      <c r="CE7" s="1100"/>
      <c r="CF7" s="1100"/>
      <c r="CG7" s="1112"/>
      <c r="CH7" s="1096">
        <v>29</v>
      </c>
      <c r="CI7" s="1097"/>
      <c r="CJ7" s="1097"/>
      <c r="CK7" s="1097"/>
      <c r="CL7" s="1098"/>
      <c r="CM7" s="1096">
        <v>296</v>
      </c>
      <c r="CN7" s="1097"/>
      <c r="CO7" s="1097"/>
      <c r="CP7" s="1097"/>
      <c r="CQ7" s="1098"/>
      <c r="CR7" s="1096">
        <v>60</v>
      </c>
      <c r="CS7" s="1097"/>
      <c r="CT7" s="1097"/>
      <c r="CU7" s="1097"/>
      <c r="CV7" s="1098"/>
      <c r="CW7" s="1096" t="s">
        <v>563</v>
      </c>
      <c r="CX7" s="1097"/>
      <c r="CY7" s="1097"/>
      <c r="CZ7" s="1097"/>
      <c r="DA7" s="1098"/>
      <c r="DB7" s="1096" t="s">
        <v>492</v>
      </c>
      <c r="DC7" s="1097"/>
      <c r="DD7" s="1097"/>
      <c r="DE7" s="1097"/>
      <c r="DF7" s="1098"/>
      <c r="DG7" s="1096" t="s">
        <v>492</v>
      </c>
      <c r="DH7" s="1097"/>
      <c r="DI7" s="1097"/>
      <c r="DJ7" s="1097"/>
      <c r="DK7" s="1098"/>
      <c r="DL7" s="1096" t="s">
        <v>492</v>
      </c>
      <c r="DM7" s="1097"/>
      <c r="DN7" s="1097"/>
      <c r="DO7" s="1097"/>
      <c r="DP7" s="1098"/>
      <c r="DQ7" s="1096" t="s">
        <v>492</v>
      </c>
      <c r="DR7" s="1097"/>
      <c r="DS7" s="1097"/>
      <c r="DT7" s="1097"/>
      <c r="DU7" s="1098"/>
      <c r="DV7" s="1099"/>
      <c r="DW7" s="1100"/>
      <c r="DX7" s="1100"/>
      <c r="DY7" s="1100"/>
      <c r="DZ7" s="1101"/>
      <c r="EA7" s="222"/>
    </row>
    <row r="8" spans="1:131" s="223" customFormat="1" ht="26.25" customHeight="1">
      <c r="A8" s="226">
        <v>2</v>
      </c>
      <c r="B8" s="1030" t="s">
        <v>375</v>
      </c>
      <c r="C8" s="1031"/>
      <c r="D8" s="1031"/>
      <c r="E8" s="1031"/>
      <c r="F8" s="1031"/>
      <c r="G8" s="1031"/>
      <c r="H8" s="1031"/>
      <c r="I8" s="1031"/>
      <c r="J8" s="1031"/>
      <c r="K8" s="1031"/>
      <c r="L8" s="1031"/>
      <c r="M8" s="1031"/>
      <c r="N8" s="1031"/>
      <c r="O8" s="1031"/>
      <c r="P8" s="1032"/>
      <c r="Q8" s="1038">
        <v>138</v>
      </c>
      <c r="R8" s="1039"/>
      <c r="S8" s="1039"/>
      <c r="T8" s="1039"/>
      <c r="U8" s="1039"/>
      <c r="V8" s="1039">
        <v>137</v>
      </c>
      <c r="W8" s="1039"/>
      <c r="X8" s="1039"/>
      <c r="Y8" s="1039"/>
      <c r="Z8" s="1039"/>
      <c r="AA8" s="1039">
        <v>1</v>
      </c>
      <c r="AB8" s="1039"/>
      <c r="AC8" s="1039"/>
      <c r="AD8" s="1039"/>
      <c r="AE8" s="1040"/>
      <c r="AF8" s="1035">
        <v>1</v>
      </c>
      <c r="AG8" s="1036"/>
      <c r="AH8" s="1036"/>
      <c r="AI8" s="1036"/>
      <c r="AJ8" s="1037"/>
      <c r="AK8" s="1080" t="s">
        <v>492</v>
      </c>
      <c r="AL8" s="1081"/>
      <c r="AM8" s="1081"/>
      <c r="AN8" s="1081"/>
      <c r="AO8" s="1081"/>
      <c r="AP8" s="1081" t="s">
        <v>492</v>
      </c>
      <c r="AQ8" s="1081"/>
      <c r="AR8" s="1081"/>
      <c r="AS8" s="1081"/>
      <c r="AT8" s="1081"/>
      <c r="AU8" s="1082"/>
      <c r="AV8" s="1082"/>
      <c r="AW8" s="1082"/>
      <c r="AX8" s="1082"/>
      <c r="AY8" s="1083"/>
      <c r="AZ8" s="220"/>
      <c r="BA8" s="220"/>
      <c r="BB8" s="220"/>
      <c r="BC8" s="220"/>
      <c r="BD8" s="220"/>
      <c r="BE8" s="221"/>
      <c r="BF8" s="221"/>
      <c r="BG8" s="221"/>
      <c r="BH8" s="221"/>
      <c r="BI8" s="221"/>
      <c r="BJ8" s="221"/>
      <c r="BK8" s="221"/>
      <c r="BL8" s="221"/>
      <c r="BM8" s="221"/>
      <c r="BN8" s="221"/>
      <c r="BO8" s="221"/>
      <c r="BP8" s="221"/>
      <c r="BQ8" s="226">
        <v>2</v>
      </c>
      <c r="BR8" s="227" t="s">
        <v>562</v>
      </c>
      <c r="BS8" s="992" t="s">
        <v>561</v>
      </c>
      <c r="BT8" s="993"/>
      <c r="BU8" s="993"/>
      <c r="BV8" s="993"/>
      <c r="BW8" s="993"/>
      <c r="BX8" s="993"/>
      <c r="BY8" s="993"/>
      <c r="BZ8" s="993"/>
      <c r="CA8" s="993"/>
      <c r="CB8" s="993"/>
      <c r="CC8" s="993"/>
      <c r="CD8" s="993"/>
      <c r="CE8" s="993"/>
      <c r="CF8" s="993"/>
      <c r="CG8" s="1014"/>
      <c r="CH8" s="989">
        <v>612</v>
      </c>
      <c r="CI8" s="990"/>
      <c r="CJ8" s="990"/>
      <c r="CK8" s="990"/>
      <c r="CL8" s="991"/>
      <c r="CM8" s="989">
        <v>18353</v>
      </c>
      <c r="CN8" s="990"/>
      <c r="CO8" s="990"/>
      <c r="CP8" s="990"/>
      <c r="CQ8" s="991"/>
      <c r="CR8" s="989">
        <v>10</v>
      </c>
      <c r="CS8" s="990"/>
      <c r="CT8" s="990"/>
      <c r="CU8" s="990"/>
      <c r="CV8" s="991"/>
      <c r="CW8" s="989" t="s">
        <v>492</v>
      </c>
      <c r="CX8" s="990"/>
      <c r="CY8" s="990"/>
      <c r="CZ8" s="990"/>
      <c r="DA8" s="991"/>
      <c r="DB8" s="989" t="s">
        <v>492</v>
      </c>
      <c r="DC8" s="990"/>
      <c r="DD8" s="990"/>
      <c r="DE8" s="990"/>
      <c r="DF8" s="991"/>
      <c r="DG8" s="989" t="s">
        <v>492</v>
      </c>
      <c r="DH8" s="990"/>
      <c r="DI8" s="990"/>
      <c r="DJ8" s="990"/>
      <c r="DK8" s="991"/>
      <c r="DL8" s="989" t="s">
        <v>492</v>
      </c>
      <c r="DM8" s="990"/>
      <c r="DN8" s="990"/>
      <c r="DO8" s="990"/>
      <c r="DP8" s="991"/>
      <c r="DQ8" s="989" t="s">
        <v>492</v>
      </c>
      <c r="DR8" s="990"/>
      <c r="DS8" s="990"/>
      <c r="DT8" s="990"/>
      <c r="DU8" s="991"/>
      <c r="DV8" s="992"/>
      <c r="DW8" s="993"/>
      <c r="DX8" s="993"/>
      <c r="DY8" s="993"/>
      <c r="DZ8" s="994"/>
      <c r="EA8" s="222"/>
    </row>
    <row r="9" spans="1:131" s="223" customFormat="1" ht="26.25" customHeight="1">
      <c r="A9" s="226">
        <v>3</v>
      </c>
      <c r="B9" s="1030"/>
      <c r="C9" s="1031"/>
      <c r="D9" s="1031"/>
      <c r="E9" s="1031"/>
      <c r="F9" s="1031"/>
      <c r="G9" s="1031"/>
      <c r="H9" s="1031"/>
      <c r="I9" s="1031"/>
      <c r="J9" s="1031"/>
      <c r="K9" s="1031"/>
      <c r="L9" s="1031"/>
      <c r="M9" s="1031"/>
      <c r="N9" s="1031"/>
      <c r="O9" s="1031"/>
      <c r="P9" s="1032"/>
      <c r="Q9" s="1038"/>
      <c r="R9" s="1039"/>
      <c r="S9" s="1039"/>
      <c r="T9" s="1039"/>
      <c r="U9" s="1039"/>
      <c r="V9" s="1039"/>
      <c r="W9" s="1039"/>
      <c r="X9" s="1039"/>
      <c r="Y9" s="1039"/>
      <c r="Z9" s="1039"/>
      <c r="AA9" s="1039"/>
      <c r="AB9" s="1039"/>
      <c r="AC9" s="1039"/>
      <c r="AD9" s="1039"/>
      <c r="AE9" s="1040"/>
      <c r="AF9" s="1035"/>
      <c r="AG9" s="1036"/>
      <c r="AH9" s="1036"/>
      <c r="AI9" s="1036"/>
      <c r="AJ9" s="1037"/>
      <c r="AK9" s="1080"/>
      <c r="AL9" s="1081"/>
      <c r="AM9" s="1081"/>
      <c r="AN9" s="1081"/>
      <c r="AO9" s="1081"/>
      <c r="AP9" s="1081"/>
      <c r="AQ9" s="1081"/>
      <c r="AR9" s="1081"/>
      <c r="AS9" s="1081"/>
      <c r="AT9" s="1081"/>
      <c r="AU9" s="1082"/>
      <c r="AV9" s="1082"/>
      <c r="AW9" s="1082"/>
      <c r="AX9" s="1082"/>
      <c r="AY9" s="1083"/>
      <c r="AZ9" s="220"/>
      <c r="BA9" s="220"/>
      <c r="BB9" s="220"/>
      <c r="BC9" s="220"/>
      <c r="BD9" s="220"/>
      <c r="BE9" s="221"/>
      <c r="BF9" s="221"/>
      <c r="BG9" s="221"/>
      <c r="BH9" s="221"/>
      <c r="BI9" s="221"/>
      <c r="BJ9" s="221"/>
      <c r="BK9" s="221"/>
      <c r="BL9" s="221"/>
      <c r="BM9" s="221"/>
      <c r="BN9" s="221"/>
      <c r="BO9" s="221"/>
      <c r="BP9" s="221"/>
      <c r="BQ9" s="226">
        <v>3</v>
      </c>
      <c r="BR9" s="227"/>
      <c r="BS9" s="992"/>
      <c r="BT9" s="993"/>
      <c r="BU9" s="993"/>
      <c r="BV9" s="993"/>
      <c r="BW9" s="993"/>
      <c r="BX9" s="993"/>
      <c r="BY9" s="993"/>
      <c r="BZ9" s="993"/>
      <c r="CA9" s="993"/>
      <c r="CB9" s="993"/>
      <c r="CC9" s="993"/>
      <c r="CD9" s="993"/>
      <c r="CE9" s="993"/>
      <c r="CF9" s="993"/>
      <c r="CG9" s="1014"/>
      <c r="CH9" s="989"/>
      <c r="CI9" s="990"/>
      <c r="CJ9" s="990"/>
      <c r="CK9" s="990"/>
      <c r="CL9" s="991"/>
      <c r="CM9" s="989"/>
      <c r="CN9" s="990"/>
      <c r="CO9" s="990"/>
      <c r="CP9" s="990"/>
      <c r="CQ9" s="991"/>
      <c r="CR9" s="989"/>
      <c r="CS9" s="990"/>
      <c r="CT9" s="990"/>
      <c r="CU9" s="990"/>
      <c r="CV9" s="991"/>
      <c r="CW9" s="989"/>
      <c r="CX9" s="990"/>
      <c r="CY9" s="990"/>
      <c r="CZ9" s="990"/>
      <c r="DA9" s="991"/>
      <c r="DB9" s="989"/>
      <c r="DC9" s="990"/>
      <c r="DD9" s="990"/>
      <c r="DE9" s="990"/>
      <c r="DF9" s="991"/>
      <c r="DG9" s="989"/>
      <c r="DH9" s="990"/>
      <c r="DI9" s="990"/>
      <c r="DJ9" s="990"/>
      <c r="DK9" s="991"/>
      <c r="DL9" s="989"/>
      <c r="DM9" s="990"/>
      <c r="DN9" s="990"/>
      <c r="DO9" s="990"/>
      <c r="DP9" s="991"/>
      <c r="DQ9" s="989"/>
      <c r="DR9" s="990"/>
      <c r="DS9" s="990"/>
      <c r="DT9" s="990"/>
      <c r="DU9" s="991"/>
      <c r="DV9" s="992"/>
      <c r="DW9" s="993"/>
      <c r="DX9" s="993"/>
      <c r="DY9" s="993"/>
      <c r="DZ9" s="994"/>
      <c r="EA9" s="222"/>
    </row>
    <row r="10" spans="1:131" s="223" customFormat="1" ht="26.25" customHeight="1">
      <c r="A10" s="226">
        <v>4</v>
      </c>
      <c r="B10" s="1030"/>
      <c r="C10" s="1031"/>
      <c r="D10" s="1031"/>
      <c r="E10" s="1031"/>
      <c r="F10" s="1031"/>
      <c r="G10" s="1031"/>
      <c r="H10" s="1031"/>
      <c r="I10" s="1031"/>
      <c r="J10" s="1031"/>
      <c r="K10" s="1031"/>
      <c r="L10" s="1031"/>
      <c r="M10" s="1031"/>
      <c r="N10" s="1031"/>
      <c r="O10" s="1031"/>
      <c r="P10" s="1032"/>
      <c r="Q10" s="1038"/>
      <c r="R10" s="1039"/>
      <c r="S10" s="1039"/>
      <c r="T10" s="1039"/>
      <c r="U10" s="1039"/>
      <c r="V10" s="1039"/>
      <c r="W10" s="1039"/>
      <c r="X10" s="1039"/>
      <c r="Y10" s="1039"/>
      <c r="Z10" s="1039"/>
      <c r="AA10" s="1039"/>
      <c r="AB10" s="1039"/>
      <c r="AC10" s="1039"/>
      <c r="AD10" s="1039"/>
      <c r="AE10" s="1040"/>
      <c r="AF10" s="1035"/>
      <c r="AG10" s="1036"/>
      <c r="AH10" s="1036"/>
      <c r="AI10" s="1036"/>
      <c r="AJ10" s="1037"/>
      <c r="AK10" s="1080"/>
      <c r="AL10" s="1081"/>
      <c r="AM10" s="1081"/>
      <c r="AN10" s="1081"/>
      <c r="AO10" s="1081"/>
      <c r="AP10" s="1081"/>
      <c r="AQ10" s="1081"/>
      <c r="AR10" s="1081"/>
      <c r="AS10" s="1081"/>
      <c r="AT10" s="1081"/>
      <c r="AU10" s="1082"/>
      <c r="AV10" s="1082"/>
      <c r="AW10" s="1082"/>
      <c r="AX10" s="1082"/>
      <c r="AY10" s="1083"/>
      <c r="AZ10" s="220"/>
      <c r="BA10" s="220"/>
      <c r="BB10" s="220"/>
      <c r="BC10" s="220"/>
      <c r="BD10" s="220"/>
      <c r="BE10" s="221"/>
      <c r="BF10" s="221"/>
      <c r="BG10" s="221"/>
      <c r="BH10" s="221"/>
      <c r="BI10" s="221"/>
      <c r="BJ10" s="221"/>
      <c r="BK10" s="221"/>
      <c r="BL10" s="221"/>
      <c r="BM10" s="221"/>
      <c r="BN10" s="221"/>
      <c r="BO10" s="221"/>
      <c r="BP10" s="221"/>
      <c r="BQ10" s="226">
        <v>4</v>
      </c>
      <c r="BR10" s="227"/>
      <c r="BS10" s="992"/>
      <c r="BT10" s="993"/>
      <c r="BU10" s="993"/>
      <c r="BV10" s="993"/>
      <c r="BW10" s="993"/>
      <c r="BX10" s="993"/>
      <c r="BY10" s="993"/>
      <c r="BZ10" s="993"/>
      <c r="CA10" s="993"/>
      <c r="CB10" s="993"/>
      <c r="CC10" s="993"/>
      <c r="CD10" s="993"/>
      <c r="CE10" s="993"/>
      <c r="CF10" s="993"/>
      <c r="CG10" s="1014"/>
      <c r="CH10" s="989"/>
      <c r="CI10" s="990"/>
      <c r="CJ10" s="990"/>
      <c r="CK10" s="990"/>
      <c r="CL10" s="991"/>
      <c r="CM10" s="989"/>
      <c r="CN10" s="990"/>
      <c r="CO10" s="990"/>
      <c r="CP10" s="990"/>
      <c r="CQ10" s="991"/>
      <c r="CR10" s="989"/>
      <c r="CS10" s="990"/>
      <c r="CT10" s="990"/>
      <c r="CU10" s="990"/>
      <c r="CV10" s="991"/>
      <c r="CW10" s="989"/>
      <c r="CX10" s="990"/>
      <c r="CY10" s="990"/>
      <c r="CZ10" s="990"/>
      <c r="DA10" s="991"/>
      <c r="DB10" s="989"/>
      <c r="DC10" s="990"/>
      <c r="DD10" s="990"/>
      <c r="DE10" s="990"/>
      <c r="DF10" s="991"/>
      <c r="DG10" s="989"/>
      <c r="DH10" s="990"/>
      <c r="DI10" s="990"/>
      <c r="DJ10" s="990"/>
      <c r="DK10" s="991"/>
      <c r="DL10" s="989"/>
      <c r="DM10" s="990"/>
      <c r="DN10" s="990"/>
      <c r="DO10" s="990"/>
      <c r="DP10" s="991"/>
      <c r="DQ10" s="989"/>
      <c r="DR10" s="990"/>
      <c r="DS10" s="990"/>
      <c r="DT10" s="990"/>
      <c r="DU10" s="991"/>
      <c r="DV10" s="992"/>
      <c r="DW10" s="993"/>
      <c r="DX10" s="993"/>
      <c r="DY10" s="993"/>
      <c r="DZ10" s="994"/>
      <c r="EA10" s="222"/>
    </row>
    <row r="11" spans="1:131" s="223" customFormat="1" ht="26.25" customHeight="1">
      <c r="A11" s="226">
        <v>5</v>
      </c>
      <c r="B11" s="1030"/>
      <c r="C11" s="1031"/>
      <c r="D11" s="1031"/>
      <c r="E11" s="1031"/>
      <c r="F11" s="1031"/>
      <c r="G11" s="1031"/>
      <c r="H11" s="1031"/>
      <c r="I11" s="1031"/>
      <c r="J11" s="1031"/>
      <c r="K11" s="1031"/>
      <c r="L11" s="1031"/>
      <c r="M11" s="1031"/>
      <c r="N11" s="1031"/>
      <c r="O11" s="1031"/>
      <c r="P11" s="1032"/>
      <c r="Q11" s="1038"/>
      <c r="R11" s="1039"/>
      <c r="S11" s="1039"/>
      <c r="T11" s="1039"/>
      <c r="U11" s="1039"/>
      <c r="V11" s="1039"/>
      <c r="W11" s="1039"/>
      <c r="X11" s="1039"/>
      <c r="Y11" s="1039"/>
      <c r="Z11" s="1039"/>
      <c r="AA11" s="1039"/>
      <c r="AB11" s="1039"/>
      <c r="AC11" s="1039"/>
      <c r="AD11" s="1039"/>
      <c r="AE11" s="1040"/>
      <c r="AF11" s="1035"/>
      <c r="AG11" s="1036"/>
      <c r="AH11" s="1036"/>
      <c r="AI11" s="1036"/>
      <c r="AJ11" s="1037"/>
      <c r="AK11" s="1080"/>
      <c r="AL11" s="1081"/>
      <c r="AM11" s="1081"/>
      <c r="AN11" s="1081"/>
      <c r="AO11" s="1081"/>
      <c r="AP11" s="1081"/>
      <c r="AQ11" s="1081"/>
      <c r="AR11" s="1081"/>
      <c r="AS11" s="1081"/>
      <c r="AT11" s="1081"/>
      <c r="AU11" s="1082"/>
      <c r="AV11" s="1082"/>
      <c r="AW11" s="1082"/>
      <c r="AX11" s="1082"/>
      <c r="AY11" s="1083"/>
      <c r="AZ11" s="220"/>
      <c r="BA11" s="220"/>
      <c r="BB11" s="220"/>
      <c r="BC11" s="220"/>
      <c r="BD11" s="220"/>
      <c r="BE11" s="221"/>
      <c r="BF11" s="221"/>
      <c r="BG11" s="221"/>
      <c r="BH11" s="221"/>
      <c r="BI11" s="221"/>
      <c r="BJ11" s="221"/>
      <c r="BK11" s="221"/>
      <c r="BL11" s="221"/>
      <c r="BM11" s="221"/>
      <c r="BN11" s="221"/>
      <c r="BO11" s="221"/>
      <c r="BP11" s="221"/>
      <c r="BQ11" s="226">
        <v>5</v>
      </c>
      <c r="BR11" s="227"/>
      <c r="BS11" s="992"/>
      <c r="BT11" s="993"/>
      <c r="BU11" s="993"/>
      <c r="BV11" s="993"/>
      <c r="BW11" s="993"/>
      <c r="BX11" s="993"/>
      <c r="BY11" s="993"/>
      <c r="BZ11" s="993"/>
      <c r="CA11" s="993"/>
      <c r="CB11" s="993"/>
      <c r="CC11" s="993"/>
      <c r="CD11" s="993"/>
      <c r="CE11" s="993"/>
      <c r="CF11" s="993"/>
      <c r="CG11" s="1014"/>
      <c r="CH11" s="989"/>
      <c r="CI11" s="990"/>
      <c r="CJ11" s="990"/>
      <c r="CK11" s="990"/>
      <c r="CL11" s="991"/>
      <c r="CM11" s="989"/>
      <c r="CN11" s="990"/>
      <c r="CO11" s="990"/>
      <c r="CP11" s="990"/>
      <c r="CQ11" s="991"/>
      <c r="CR11" s="989"/>
      <c r="CS11" s="990"/>
      <c r="CT11" s="990"/>
      <c r="CU11" s="990"/>
      <c r="CV11" s="991"/>
      <c r="CW11" s="989"/>
      <c r="CX11" s="990"/>
      <c r="CY11" s="990"/>
      <c r="CZ11" s="990"/>
      <c r="DA11" s="991"/>
      <c r="DB11" s="989"/>
      <c r="DC11" s="990"/>
      <c r="DD11" s="990"/>
      <c r="DE11" s="990"/>
      <c r="DF11" s="991"/>
      <c r="DG11" s="989"/>
      <c r="DH11" s="990"/>
      <c r="DI11" s="990"/>
      <c r="DJ11" s="990"/>
      <c r="DK11" s="991"/>
      <c r="DL11" s="989"/>
      <c r="DM11" s="990"/>
      <c r="DN11" s="990"/>
      <c r="DO11" s="990"/>
      <c r="DP11" s="991"/>
      <c r="DQ11" s="989"/>
      <c r="DR11" s="990"/>
      <c r="DS11" s="990"/>
      <c r="DT11" s="990"/>
      <c r="DU11" s="991"/>
      <c r="DV11" s="992"/>
      <c r="DW11" s="993"/>
      <c r="DX11" s="993"/>
      <c r="DY11" s="993"/>
      <c r="DZ11" s="994"/>
      <c r="EA11" s="222"/>
    </row>
    <row r="12" spans="1:131" s="223" customFormat="1" ht="26.25" customHeight="1">
      <c r="A12" s="226">
        <v>6</v>
      </c>
      <c r="B12" s="1030"/>
      <c r="C12" s="1031"/>
      <c r="D12" s="1031"/>
      <c r="E12" s="1031"/>
      <c r="F12" s="1031"/>
      <c r="G12" s="1031"/>
      <c r="H12" s="1031"/>
      <c r="I12" s="1031"/>
      <c r="J12" s="1031"/>
      <c r="K12" s="1031"/>
      <c r="L12" s="1031"/>
      <c r="M12" s="1031"/>
      <c r="N12" s="1031"/>
      <c r="O12" s="1031"/>
      <c r="P12" s="1032"/>
      <c r="Q12" s="1038"/>
      <c r="R12" s="1039"/>
      <c r="S12" s="1039"/>
      <c r="T12" s="1039"/>
      <c r="U12" s="1039"/>
      <c r="V12" s="1039"/>
      <c r="W12" s="1039"/>
      <c r="X12" s="1039"/>
      <c r="Y12" s="1039"/>
      <c r="Z12" s="1039"/>
      <c r="AA12" s="1039"/>
      <c r="AB12" s="1039"/>
      <c r="AC12" s="1039"/>
      <c r="AD12" s="1039"/>
      <c r="AE12" s="1040"/>
      <c r="AF12" s="1035"/>
      <c r="AG12" s="1036"/>
      <c r="AH12" s="1036"/>
      <c r="AI12" s="1036"/>
      <c r="AJ12" s="1037"/>
      <c r="AK12" s="1080"/>
      <c r="AL12" s="1081"/>
      <c r="AM12" s="1081"/>
      <c r="AN12" s="1081"/>
      <c r="AO12" s="1081"/>
      <c r="AP12" s="1081"/>
      <c r="AQ12" s="1081"/>
      <c r="AR12" s="1081"/>
      <c r="AS12" s="1081"/>
      <c r="AT12" s="1081"/>
      <c r="AU12" s="1082"/>
      <c r="AV12" s="1082"/>
      <c r="AW12" s="1082"/>
      <c r="AX12" s="1082"/>
      <c r="AY12" s="1083"/>
      <c r="AZ12" s="220"/>
      <c r="BA12" s="220"/>
      <c r="BB12" s="220"/>
      <c r="BC12" s="220"/>
      <c r="BD12" s="220"/>
      <c r="BE12" s="221"/>
      <c r="BF12" s="221"/>
      <c r="BG12" s="221"/>
      <c r="BH12" s="221"/>
      <c r="BI12" s="221"/>
      <c r="BJ12" s="221"/>
      <c r="BK12" s="221"/>
      <c r="BL12" s="221"/>
      <c r="BM12" s="221"/>
      <c r="BN12" s="221"/>
      <c r="BO12" s="221"/>
      <c r="BP12" s="221"/>
      <c r="BQ12" s="226">
        <v>6</v>
      </c>
      <c r="BR12" s="227"/>
      <c r="BS12" s="992"/>
      <c r="BT12" s="993"/>
      <c r="BU12" s="993"/>
      <c r="BV12" s="993"/>
      <c r="BW12" s="993"/>
      <c r="BX12" s="993"/>
      <c r="BY12" s="993"/>
      <c r="BZ12" s="993"/>
      <c r="CA12" s="993"/>
      <c r="CB12" s="993"/>
      <c r="CC12" s="993"/>
      <c r="CD12" s="993"/>
      <c r="CE12" s="993"/>
      <c r="CF12" s="993"/>
      <c r="CG12" s="1014"/>
      <c r="CH12" s="989"/>
      <c r="CI12" s="990"/>
      <c r="CJ12" s="990"/>
      <c r="CK12" s="990"/>
      <c r="CL12" s="991"/>
      <c r="CM12" s="989"/>
      <c r="CN12" s="990"/>
      <c r="CO12" s="990"/>
      <c r="CP12" s="990"/>
      <c r="CQ12" s="991"/>
      <c r="CR12" s="989"/>
      <c r="CS12" s="990"/>
      <c r="CT12" s="990"/>
      <c r="CU12" s="990"/>
      <c r="CV12" s="991"/>
      <c r="CW12" s="989"/>
      <c r="CX12" s="990"/>
      <c r="CY12" s="990"/>
      <c r="CZ12" s="990"/>
      <c r="DA12" s="991"/>
      <c r="DB12" s="989"/>
      <c r="DC12" s="990"/>
      <c r="DD12" s="990"/>
      <c r="DE12" s="990"/>
      <c r="DF12" s="991"/>
      <c r="DG12" s="989"/>
      <c r="DH12" s="990"/>
      <c r="DI12" s="990"/>
      <c r="DJ12" s="990"/>
      <c r="DK12" s="991"/>
      <c r="DL12" s="989"/>
      <c r="DM12" s="990"/>
      <c r="DN12" s="990"/>
      <c r="DO12" s="990"/>
      <c r="DP12" s="991"/>
      <c r="DQ12" s="989"/>
      <c r="DR12" s="990"/>
      <c r="DS12" s="990"/>
      <c r="DT12" s="990"/>
      <c r="DU12" s="991"/>
      <c r="DV12" s="992"/>
      <c r="DW12" s="993"/>
      <c r="DX12" s="993"/>
      <c r="DY12" s="993"/>
      <c r="DZ12" s="994"/>
      <c r="EA12" s="222"/>
    </row>
    <row r="13" spans="1:131" s="223" customFormat="1" ht="26.25" customHeight="1">
      <c r="A13" s="226">
        <v>7</v>
      </c>
      <c r="B13" s="1030"/>
      <c r="C13" s="1031"/>
      <c r="D13" s="1031"/>
      <c r="E13" s="1031"/>
      <c r="F13" s="1031"/>
      <c r="G13" s="1031"/>
      <c r="H13" s="1031"/>
      <c r="I13" s="1031"/>
      <c r="J13" s="1031"/>
      <c r="K13" s="1031"/>
      <c r="L13" s="1031"/>
      <c r="M13" s="1031"/>
      <c r="N13" s="1031"/>
      <c r="O13" s="1031"/>
      <c r="P13" s="1032"/>
      <c r="Q13" s="1038"/>
      <c r="R13" s="1039"/>
      <c r="S13" s="1039"/>
      <c r="T13" s="1039"/>
      <c r="U13" s="1039"/>
      <c r="V13" s="1039"/>
      <c r="W13" s="1039"/>
      <c r="X13" s="1039"/>
      <c r="Y13" s="1039"/>
      <c r="Z13" s="1039"/>
      <c r="AA13" s="1039"/>
      <c r="AB13" s="1039"/>
      <c r="AC13" s="1039"/>
      <c r="AD13" s="1039"/>
      <c r="AE13" s="1040"/>
      <c r="AF13" s="1035"/>
      <c r="AG13" s="1036"/>
      <c r="AH13" s="1036"/>
      <c r="AI13" s="1036"/>
      <c r="AJ13" s="1037"/>
      <c r="AK13" s="1080"/>
      <c r="AL13" s="1081"/>
      <c r="AM13" s="1081"/>
      <c r="AN13" s="1081"/>
      <c r="AO13" s="1081"/>
      <c r="AP13" s="1081"/>
      <c r="AQ13" s="1081"/>
      <c r="AR13" s="1081"/>
      <c r="AS13" s="1081"/>
      <c r="AT13" s="1081"/>
      <c r="AU13" s="1082"/>
      <c r="AV13" s="1082"/>
      <c r="AW13" s="1082"/>
      <c r="AX13" s="1082"/>
      <c r="AY13" s="1083"/>
      <c r="AZ13" s="220"/>
      <c r="BA13" s="220"/>
      <c r="BB13" s="220"/>
      <c r="BC13" s="220"/>
      <c r="BD13" s="220"/>
      <c r="BE13" s="221"/>
      <c r="BF13" s="221"/>
      <c r="BG13" s="221"/>
      <c r="BH13" s="221"/>
      <c r="BI13" s="221"/>
      <c r="BJ13" s="221"/>
      <c r="BK13" s="221"/>
      <c r="BL13" s="221"/>
      <c r="BM13" s="221"/>
      <c r="BN13" s="221"/>
      <c r="BO13" s="221"/>
      <c r="BP13" s="221"/>
      <c r="BQ13" s="226">
        <v>7</v>
      </c>
      <c r="BR13" s="227"/>
      <c r="BS13" s="992"/>
      <c r="BT13" s="993"/>
      <c r="BU13" s="993"/>
      <c r="BV13" s="993"/>
      <c r="BW13" s="993"/>
      <c r="BX13" s="993"/>
      <c r="BY13" s="993"/>
      <c r="BZ13" s="993"/>
      <c r="CA13" s="993"/>
      <c r="CB13" s="993"/>
      <c r="CC13" s="993"/>
      <c r="CD13" s="993"/>
      <c r="CE13" s="993"/>
      <c r="CF13" s="993"/>
      <c r="CG13" s="1014"/>
      <c r="CH13" s="989"/>
      <c r="CI13" s="990"/>
      <c r="CJ13" s="990"/>
      <c r="CK13" s="990"/>
      <c r="CL13" s="991"/>
      <c r="CM13" s="989"/>
      <c r="CN13" s="990"/>
      <c r="CO13" s="990"/>
      <c r="CP13" s="990"/>
      <c r="CQ13" s="991"/>
      <c r="CR13" s="989"/>
      <c r="CS13" s="990"/>
      <c r="CT13" s="990"/>
      <c r="CU13" s="990"/>
      <c r="CV13" s="991"/>
      <c r="CW13" s="989"/>
      <c r="CX13" s="990"/>
      <c r="CY13" s="990"/>
      <c r="CZ13" s="990"/>
      <c r="DA13" s="991"/>
      <c r="DB13" s="989"/>
      <c r="DC13" s="990"/>
      <c r="DD13" s="990"/>
      <c r="DE13" s="990"/>
      <c r="DF13" s="991"/>
      <c r="DG13" s="989"/>
      <c r="DH13" s="990"/>
      <c r="DI13" s="990"/>
      <c r="DJ13" s="990"/>
      <c r="DK13" s="991"/>
      <c r="DL13" s="989"/>
      <c r="DM13" s="990"/>
      <c r="DN13" s="990"/>
      <c r="DO13" s="990"/>
      <c r="DP13" s="991"/>
      <c r="DQ13" s="989"/>
      <c r="DR13" s="990"/>
      <c r="DS13" s="990"/>
      <c r="DT13" s="990"/>
      <c r="DU13" s="991"/>
      <c r="DV13" s="992"/>
      <c r="DW13" s="993"/>
      <c r="DX13" s="993"/>
      <c r="DY13" s="993"/>
      <c r="DZ13" s="994"/>
      <c r="EA13" s="222"/>
    </row>
    <row r="14" spans="1:131" s="223" customFormat="1" ht="26.25" customHeight="1">
      <c r="A14" s="226">
        <v>8</v>
      </c>
      <c r="B14" s="1030"/>
      <c r="C14" s="1031"/>
      <c r="D14" s="1031"/>
      <c r="E14" s="1031"/>
      <c r="F14" s="1031"/>
      <c r="G14" s="1031"/>
      <c r="H14" s="1031"/>
      <c r="I14" s="1031"/>
      <c r="J14" s="1031"/>
      <c r="K14" s="1031"/>
      <c r="L14" s="1031"/>
      <c r="M14" s="1031"/>
      <c r="N14" s="1031"/>
      <c r="O14" s="1031"/>
      <c r="P14" s="1032"/>
      <c r="Q14" s="1038"/>
      <c r="R14" s="1039"/>
      <c r="S14" s="1039"/>
      <c r="T14" s="1039"/>
      <c r="U14" s="1039"/>
      <c r="V14" s="1039"/>
      <c r="W14" s="1039"/>
      <c r="X14" s="1039"/>
      <c r="Y14" s="1039"/>
      <c r="Z14" s="1039"/>
      <c r="AA14" s="1039"/>
      <c r="AB14" s="1039"/>
      <c r="AC14" s="1039"/>
      <c r="AD14" s="1039"/>
      <c r="AE14" s="1040"/>
      <c r="AF14" s="1035"/>
      <c r="AG14" s="1036"/>
      <c r="AH14" s="1036"/>
      <c r="AI14" s="1036"/>
      <c r="AJ14" s="1037"/>
      <c r="AK14" s="1080"/>
      <c r="AL14" s="1081"/>
      <c r="AM14" s="1081"/>
      <c r="AN14" s="1081"/>
      <c r="AO14" s="1081"/>
      <c r="AP14" s="1081"/>
      <c r="AQ14" s="1081"/>
      <c r="AR14" s="1081"/>
      <c r="AS14" s="1081"/>
      <c r="AT14" s="1081"/>
      <c r="AU14" s="1082"/>
      <c r="AV14" s="1082"/>
      <c r="AW14" s="1082"/>
      <c r="AX14" s="1082"/>
      <c r="AY14" s="1083"/>
      <c r="AZ14" s="220"/>
      <c r="BA14" s="220"/>
      <c r="BB14" s="220"/>
      <c r="BC14" s="220"/>
      <c r="BD14" s="220"/>
      <c r="BE14" s="221"/>
      <c r="BF14" s="221"/>
      <c r="BG14" s="221"/>
      <c r="BH14" s="221"/>
      <c r="BI14" s="221"/>
      <c r="BJ14" s="221"/>
      <c r="BK14" s="221"/>
      <c r="BL14" s="221"/>
      <c r="BM14" s="221"/>
      <c r="BN14" s="221"/>
      <c r="BO14" s="221"/>
      <c r="BP14" s="221"/>
      <c r="BQ14" s="226">
        <v>8</v>
      </c>
      <c r="BR14" s="227"/>
      <c r="BS14" s="992"/>
      <c r="BT14" s="993"/>
      <c r="BU14" s="993"/>
      <c r="BV14" s="993"/>
      <c r="BW14" s="993"/>
      <c r="BX14" s="993"/>
      <c r="BY14" s="993"/>
      <c r="BZ14" s="993"/>
      <c r="CA14" s="993"/>
      <c r="CB14" s="993"/>
      <c r="CC14" s="993"/>
      <c r="CD14" s="993"/>
      <c r="CE14" s="993"/>
      <c r="CF14" s="993"/>
      <c r="CG14" s="1014"/>
      <c r="CH14" s="989"/>
      <c r="CI14" s="990"/>
      <c r="CJ14" s="990"/>
      <c r="CK14" s="990"/>
      <c r="CL14" s="991"/>
      <c r="CM14" s="989"/>
      <c r="CN14" s="990"/>
      <c r="CO14" s="990"/>
      <c r="CP14" s="990"/>
      <c r="CQ14" s="991"/>
      <c r="CR14" s="989"/>
      <c r="CS14" s="990"/>
      <c r="CT14" s="990"/>
      <c r="CU14" s="990"/>
      <c r="CV14" s="991"/>
      <c r="CW14" s="989"/>
      <c r="CX14" s="990"/>
      <c r="CY14" s="990"/>
      <c r="CZ14" s="990"/>
      <c r="DA14" s="991"/>
      <c r="DB14" s="989"/>
      <c r="DC14" s="990"/>
      <c r="DD14" s="990"/>
      <c r="DE14" s="990"/>
      <c r="DF14" s="991"/>
      <c r="DG14" s="989"/>
      <c r="DH14" s="990"/>
      <c r="DI14" s="990"/>
      <c r="DJ14" s="990"/>
      <c r="DK14" s="991"/>
      <c r="DL14" s="989"/>
      <c r="DM14" s="990"/>
      <c r="DN14" s="990"/>
      <c r="DO14" s="990"/>
      <c r="DP14" s="991"/>
      <c r="DQ14" s="989"/>
      <c r="DR14" s="990"/>
      <c r="DS14" s="990"/>
      <c r="DT14" s="990"/>
      <c r="DU14" s="991"/>
      <c r="DV14" s="992"/>
      <c r="DW14" s="993"/>
      <c r="DX14" s="993"/>
      <c r="DY14" s="993"/>
      <c r="DZ14" s="994"/>
      <c r="EA14" s="222"/>
    </row>
    <row r="15" spans="1:131" s="223" customFormat="1" ht="26.25" customHeight="1">
      <c r="A15" s="226">
        <v>9</v>
      </c>
      <c r="B15" s="1030"/>
      <c r="C15" s="1031"/>
      <c r="D15" s="1031"/>
      <c r="E15" s="1031"/>
      <c r="F15" s="1031"/>
      <c r="G15" s="1031"/>
      <c r="H15" s="1031"/>
      <c r="I15" s="1031"/>
      <c r="J15" s="1031"/>
      <c r="K15" s="1031"/>
      <c r="L15" s="1031"/>
      <c r="M15" s="1031"/>
      <c r="N15" s="1031"/>
      <c r="O15" s="1031"/>
      <c r="P15" s="1032"/>
      <c r="Q15" s="1038"/>
      <c r="R15" s="1039"/>
      <c r="S15" s="1039"/>
      <c r="T15" s="1039"/>
      <c r="U15" s="1039"/>
      <c r="V15" s="1039"/>
      <c r="W15" s="1039"/>
      <c r="X15" s="1039"/>
      <c r="Y15" s="1039"/>
      <c r="Z15" s="1039"/>
      <c r="AA15" s="1039"/>
      <c r="AB15" s="1039"/>
      <c r="AC15" s="1039"/>
      <c r="AD15" s="1039"/>
      <c r="AE15" s="1040"/>
      <c r="AF15" s="1035"/>
      <c r="AG15" s="1036"/>
      <c r="AH15" s="1036"/>
      <c r="AI15" s="1036"/>
      <c r="AJ15" s="1037"/>
      <c r="AK15" s="1080"/>
      <c r="AL15" s="1081"/>
      <c r="AM15" s="1081"/>
      <c r="AN15" s="1081"/>
      <c r="AO15" s="1081"/>
      <c r="AP15" s="1081"/>
      <c r="AQ15" s="1081"/>
      <c r="AR15" s="1081"/>
      <c r="AS15" s="1081"/>
      <c r="AT15" s="1081"/>
      <c r="AU15" s="1082"/>
      <c r="AV15" s="1082"/>
      <c r="AW15" s="1082"/>
      <c r="AX15" s="1082"/>
      <c r="AY15" s="1083"/>
      <c r="AZ15" s="220"/>
      <c r="BA15" s="220"/>
      <c r="BB15" s="220"/>
      <c r="BC15" s="220"/>
      <c r="BD15" s="220"/>
      <c r="BE15" s="221"/>
      <c r="BF15" s="221"/>
      <c r="BG15" s="221"/>
      <c r="BH15" s="221"/>
      <c r="BI15" s="221"/>
      <c r="BJ15" s="221"/>
      <c r="BK15" s="221"/>
      <c r="BL15" s="221"/>
      <c r="BM15" s="221"/>
      <c r="BN15" s="221"/>
      <c r="BO15" s="221"/>
      <c r="BP15" s="221"/>
      <c r="BQ15" s="226">
        <v>9</v>
      </c>
      <c r="BR15" s="227"/>
      <c r="BS15" s="992"/>
      <c r="BT15" s="993"/>
      <c r="BU15" s="993"/>
      <c r="BV15" s="993"/>
      <c r="BW15" s="993"/>
      <c r="BX15" s="993"/>
      <c r="BY15" s="993"/>
      <c r="BZ15" s="993"/>
      <c r="CA15" s="993"/>
      <c r="CB15" s="993"/>
      <c r="CC15" s="993"/>
      <c r="CD15" s="993"/>
      <c r="CE15" s="993"/>
      <c r="CF15" s="993"/>
      <c r="CG15" s="1014"/>
      <c r="CH15" s="989"/>
      <c r="CI15" s="990"/>
      <c r="CJ15" s="990"/>
      <c r="CK15" s="990"/>
      <c r="CL15" s="991"/>
      <c r="CM15" s="989"/>
      <c r="CN15" s="990"/>
      <c r="CO15" s="990"/>
      <c r="CP15" s="990"/>
      <c r="CQ15" s="991"/>
      <c r="CR15" s="989"/>
      <c r="CS15" s="990"/>
      <c r="CT15" s="990"/>
      <c r="CU15" s="990"/>
      <c r="CV15" s="991"/>
      <c r="CW15" s="989"/>
      <c r="CX15" s="990"/>
      <c r="CY15" s="990"/>
      <c r="CZ15" s="990"/>
      <c r="DA15" s="991"/>
      <c r="DB15" s="989"/>
      <c r="DC15" s="990"/>
      <c r="DD15" s="990"/>
      <c r="DE15" s="990"/>
      <c r="DF15" s="991"/>
      <c r="DG15" s="989"/>
      <c r="DH15" s="990"/>
      <c r="DI15" s="990"/>
      <c r="DJ15" s="990"/>
      <c r="DK15" s="991"/>
      <c r="DL15" s="989"/>
      <c r="DM15" s="990"/>
      <c r="DN15" s="990"/>
      <c r="DO15" s="990"/>
      <c r="DP15" s="991"/>
      <c r="DQ15" s="989"/>
      <c r="DR15" s="990"/>
      <c r="DS15" s="990"/>
      <c r="DT15" s="990"/>
      <c r="DU15" s="991"/>
      <c r="DV15" s="992"/>
      <c r="DW15" s="993"/>
      <c r="DX15" s="993"/>
      <c r="DY15" s="993"/>
      <c r="DZ15" s="994"/>
      <c r="EA15" s="222"/>
    </row>
    <row r="16" spans="1:131" s="223" customFormat="1" ht="26.25" customHeight="1">
      <c r="A16" s="226">
        <v>10</v>
      </c>
      <c r="B16" s="1030"/>
      <c r="C16" s="1031"/>
      <c r="D16" s="1031"/>
      <c r="E16" s="1031"/>
      <c r="F16" s="1031"/>
      <c r="G16" s="1031"/>
      <c r="H16" s="1031"/>
      <c r="I16" s="1031"/>
      <c r="J16" s="1031"/>
      <c r="K16" s="1031"/>
      <c r="L16" s="1031"/>
      <c r="M16" s="1031"/>
      <c r="N16" s="1031"/>
      <c r="O16" s="1031"/>
      <c r="P16" s="1032"/>
      <c r="Q16" s="1038"/>
      <c r="R16" s="1039"/>
      <c r="S16" s="1039"/>
      <c r="T16" s="1039"/>
      <c r="U16" s="1039"/>
      <c r="V16" s="1039"/>
      <c r="W16" s="1039"/>
      <c r="X16" s="1039"/>
      <c r="Y16" s="1039"/>
      <c r="Z16" s="1039"/>
      <c r="AA16" s="1039"/>
      <c r="AB16" s="1039"/>
      <c r="AC16" s="1039"/>
      <c r="AD16" s="1039"/>
      <c r="AE16" s="1040"/>
      <c r="AF16" s="1035"/>
      <c r="AG16" s="1036"/>
      <c r="AH16" s="1036"/>
      <c r="AI16" s="1036"/>
      <c r="AJ16" s="1037"/>
      <c r="AK16" s="1080"/>
      <c r="AL16" s="1081"/>
      <c r="AM16" s="1081"/>
      <c r="AN16" s="1081"/>
      <c r="AO16" s="1081"/>
      <c r="AP16" s="1081"/>
      <c r="AQ16" s="1081"/>
      <c r="AR16" s="1081"/>
      <c r="AS16" s="1081"/>
      <c r="AT16" s="1081"/>
      <c r="AU16" s="1082"/>
      <c r="AV16" s="1082"/>
      <c r="AW16" s="1082"/>
      <c r="AX16" s="1082"/>
      <c r="AY16" s="1083"/>
      <c r="AZ16" s="220"/>
      <c r="BA16" s="220"/>
      <c r="BB16" s="220"/>
      <c r="BC16" s="220"/>
      <c r="BD16" s="220"/>
      <c r="BE16" s="221"/>
      <c r="BF16" s="221"/>
      <c r="BG16" s="221"/>
      <c r="BH16" s="221"/>
      <c r="BI16" s="221"/>
      <c r="BJ16" s="221"/>
      <c r="BK16" s="221"/>
      <c r="BL16" s="221"/>
      <c r="BM16" s="221"/>
      <c r="BN16" s="221"/>
      <c r="BO16" s="221"/>
      <c r="BP16" s="221"/>
      <c r="BQ16" s="226">
        <v>10</v>
      </c>
      <c r="BR16" s="227"/>
      <c r="BS16" s="992"/>
      <c r="BT16" s="993"/>
      <c r="BU16" s="993"/>
      <c r="BV16" s="993"/>
      <c r="BW16" s="993"/>
      <c r="BX16" s="993"/>
      <c r="BY16" s="993"/>
      <c r="BZ16" s="993"/>
      <c r="CA16" s="993"/>
      <c r="CB16" s="993"/>
      <c r="CC16" s="993"/>
      <c r="CD16" s="993"/>
      <c r="CE16" s="993"/>
      <c r="CF16" s="993"/>
      <c r="CG16" s="1014"/>
      <c r="CH16" s="989"/>
      <c r="CI16" s="990"/>
      <c r="CJ16" s="990"/>
      <c r="CK16" s="990"/>
      <c r="CL16" s="991"/>
      <c r="CM16" s="989"/>
      <c r="CN16" s="990"/>
      <c r="CO16" s="990"/>
      <c r="CP16" s="990"/>
      <c r="CQ16" s="991"/>
      <c r="CR16" s="989"/>
      <c r="CS16" s="990"/>
      <c r="CT16" s="990"/>
      <c r="CU16" s="990"/>
      <c r="CV16" s="991"/>
      <c r="CW16" s="989"/>
      <c r="CX16" s="990"/>
      <c r="CY16" s="990"/>
      <c r="CZ16" s="990"/>
      <c r="DA16" s="991"/>
      <c r="DB16" s="989"/>
      <c r="DC16" s="990"/>
      <c r="DD16" s="990"/>
      <c r="DE16" s="990"/>
      <c r="DF16" s="991"/>
      <c r="DG16" s="989"/>
      <c r="DH16" s="990"/>
      <c r="DI16" s="990"/>
      <c r="DJ16" s="990"/>
      <c r="DK16" s="991"/>
      <c r="DL16" s="989"/>
      <c r="DM16" s="990"/>
      <c r="DN16" s="990"/>
      <c r="DO16" s="990"/>
      <c r="DP16" s="991"/>
      <c r="DQ16" s="989"/>
      <c r="DR16" s="990"/>
      <c r="DS16" s="990"/>
      <c r="DT16" s="990"/>
      <c r="DU16" s="991"/>
      <c r="DV16" s="992"/>
      <c r="DW16" s="993"/>
      <c r="DX16" s="993"/>
      <c r="DY16" s="993"/>
      <c r="DZ16" s="994"/>
      <c r="EA16" s="222"/>
    </row>
    <row r="17" spans="1:131" s="223" customFormat="1" ht="26.25" customHeight="1">
      <c r="A17" s="226">
        <v>11</v>
      </c>
      <c r="B17" s="1030"/>
      <c r="C17" s="1031"/>
      <c r="D17" s="1031"/>
      <c r="E17" s="1031"/>
      <c r="F17" s="1031"/>
      <c r="G17" s="1031"/>
      <c r="H17" s="1031"/>
      <c r="I17" s="1031"/>
      <c r="J17" s="1031"/>
      <c r="K17" s="1031"/>
      <c r="L17" s="1031"/>
      <c r="M17" s="1031"/>
      <c r="N17" s="1031"/>
      <c r="O17" s="1031"/>
      <c r="P17" s="1032"/>
      <c r="Q17" s="1038"/>
      <c r="R17" s="1039"/>
      <c r="S17" s="1039"/>
      <c r="T17" s="1039"/>
      <c r="U17" s="1039"/>
      <c r="V17" s="1039"/>
      <c r="W17" s="1039"/>
      <c r="X17" s="1039"/>
      <c r="Y17" s="1039"/>
      <c r="Z17" s="1039"/>
      <c r="AA17" s="1039"/>
      <c r="AB17" s="1039"/>
      <c r="AC17" s="1039"/>
      <c r="AD17" s="1039"/>
      <c r="AE17" s="1040"/>
      <c r="AF17" s="1035"/>
      <c r="AG17" s="1036"/>
      <c r="AH17" s="1036"/>
      <c r="AI17" s="1036"/>
      <c r="AJ17" s="1037"/>
      <c r="AK17" s="1080"/>
      <c r="AL17" s="1081"/>
      <c r="AM17" s="1081"/>
      <c r="AN17" s="1081"/>
      <c r="AO17" s="1081"/>
      <c r="AP17" s="1081"/>
      <c r="AQ17" s="1081"/>
      <c r="AR17" s="1081"/>
      <c r="AS17" s="1081"/>
      <c r="AT17" s="1081"/>
      <c r="AU17" s="1082"/>
      <c r="AV17" s="1082"/>
      <c r="AW17" s="1082"/>
      <c r="AX17" s="1082"/>
      <c r="AY17" s="1083"/>
      <c r="AZ17" s="220"/>
      <c r="BA17" s="220"/>
      <c r="BB17" s="220"/>
      <c r="BC17" s="220"/>
      <c r="BD17" s="220"/>
      <c r="BE17" s="221"/>
      <c r="BF17" s="221"/>
      <c r="BG17" s="221"/>
      <c r="BH17" s="221"/>
      <c r="BI17" s="221"/>
      <c r="BJ17" s="221"/>
      <c r="BK17" s="221"/>
      <c r="BL17" s="221"/>
      <c r="BM17" s="221"/>
      <c r="BN17" s="221"/>
      <c r="BO17" s="221"/>
      <c r="BP17" s="221"/>
      <c r="BQ17" s="226">
        <v>11</v>
      </c>
      <c r="BR17" s="227"/>
      <c r="BS17" s="992"/>
      <c r="BT17" s="993"/>
      <c r="BU17" s="993"/>
      <c r="BV17" s="993"/>
      <c r="BW17" s="993"/>
      <c r="BX17" s="993"/>
      <c r="BY17" s="993"/>
      <c r="BZ17" s="993"/>
      <c r="CA17" s="993"/>
      <c r="CB17" s="993"/>
      <c r="CC17" s="993"/>
      <c r="CD17" s="993"/>
      <c r="CE17" s="993"/>
      <c r="CF17" s="993"/>
      <c r="CG17" s="1014"/>
      <c r="CH17" s="989"/>
      <c r="CI17" s="990"/>
      <c r="CJ17" s="990"/>
      <c r="CK17" s="990"/>
      <c r="CL17" s="991"/>
      <c r="CM17" s="989"/>
      <c r="CN17" s="990"/>
      <c r="CO17" s="990"/>
      <c r="CP17" s="990"/>
      <c r="CQ17" s="991"/>
      <c r="CR17" s="989"/>
      <c r="CS17" s="990"/>
      <c r="CT17" s="990"/>
      <c r="CU17" s="990"/>
      <c r="CV17" s="991"/>
      <c r="CW17" s="989"/>
      <c r="CX17" s="990"/>
      <c r="CY17" s="990"/>
      <c r="CZ17" s="990"/>
      <c r="DA17" s="991"/>
      <c r="DB17" s="989"/>
      <c r="DC17" s="990"/>
      <c r="DD17" s="990"/>
      <c r="DE17" s="990"/>
      <c r="DF17" s="991"/>
      <c r="DG17" s="989"/>
      <c r="DH17" s="990"/>
      <c r="DI17" s="990"/>
      <c r="DJ17" s="990"/>
      <c r="DK17" s="991"/>
      <c r="DL17" s="989"/>
      <c r="DM17" s="990"/>
      <c r="DN17" s="990"/>
      <c r="DO17" s="990"/>
      <c r="DP17" s="991"/>
      <c r="DQ17" s="989"/>
      <c r="DR17" s="990"/>
      <c r="DS17" s="990"/>
      <c r="DT17" s="990"/>
      <c r="DU17" s="991"/>
      <c r="DV17" s="992"/>
      <c r="DW17" s="993"/>
      <c r="DX17" s="993"/>
      <c r="DY17" s="993"/>
      <c r="DZ17" s="994"/>
      <c r="EA17" s="222"/>
    </row>
    <row r="18" spans="1:131" s="223" customFormat="1" ht="26.25" customHeight="1">
      <c r="A18" s="226">
        <v>12</v>
      </c>
      <c r="B18" s="1030"/>
      <c r="C18" s="1031"/>
      <c r="D18" s="1031"/>
      <c r="E18" s="1031"/>
      <c r="F18" s="1031"/>
      <c r="G18" s="1031"/>
      <c r="H18" s="1031"/>
      <c r="I18" s="1031"/>
      <c r="J18" s="1031"/>
      <c r="K18" s="1031"/>
      <c r="L18" s="1031"/>
      <c r="M18" s="1031"/>
      <c r="N18" s="1031"/>
      <c r="O18" s="1031"/>
      <c r="P18" s="1032"/>
      <c r="Q18" s="1038"/>
      <c r="R18" s="1039"/>
      <c r="S18" s="1039"/>
      <c r="T18" s="1039"/>
      <c r="U18" s="1039"/>
      <c r="V18" s="1039"/>
      <c r="W18" s="1039"/>
      <c r="X18" s="1039"/>
      <c r="Y18" s="1039"/>
      <c r="Z18" s="1039"/>
      <c r="AA18" s="1039"/>
      <c r="AB18" s="1039"/>
      <c r="AC18" s="1039"/>
      <c r="AD18" s="1039"/>
      <c r="AE18" s="1040"/>
      <c r="AF18" s="1035"/>
      <c r="AG18" s="1036"/>
      <c r="AH18" s="1036"/>
      <c r="AI18" s="1036"/>
      <c r="AJ18" s="1037"/>
      <c r="AK18" s="1080"/>
      <c r="AL18" s="1081"/>
      <c r="AM18" s="1081"/>
      <c r="AN18" s="1081"/>
      <c r="AO18" s="1081"/>
      <c r="AP18" s="1081"/>
      <c r="AQ18" s="1081"/>
      <c r="AR18" s="1081"/>
      <c r="AS18" s="1081"/>
      <c r="AT18" s="1081"/>
      <c r="AU18" s="1082"/>
      <c r="AV18" s="1082"/>
      <c r="AW18" s="1082"/>
      <c r="AX18" s="1082"/>
      <c r="AY18" s="1083"/>
      <c r="AZ18" s="220"/>
      <c r="BA18" s="220"/>
      <c r="BB18" s="220"/>
      <c r="BC18" s="220"/>
      <c r="BD18" s="220"/>
      <c r="BE18" s="221"/>
      <c r="BF18" s="221"/>
      <c r="BG18" s="221"/>
      <c r="BH18" s="221"/>
      <c r="BI18" s="221"/>
      <c r="BJ18" s="221"/>
      <c r="BK18" s="221"/>
      <c r="BL18" s="221"/>
      <c r="BM18" s="221"/>
      <c r="BN18" s="221"/>
      <c r="BO18" s="221"/>
      <c r="BP18" s="221"/>
      <c r="BQ18" s="226">
        <v>12</v>
      </c>
      <c r="BR18" s="227"/>
      <c r="BS18" s="992"/>
      <c r="BT18" s="993"/>
      <c r="BU18" s="993"/>
      <c r="BV18" s="993"/>
      <c r="BW18" s="993"/>
      <c r="BX18" s="993"/>
      <c r="BY18" s="993"/>
      <c r="BZ18" s="993"/>
      <c r="CA18" s="993"/>
      <c r="CB18" s="993"/>
      <c r="CC18" s="993"/>
      <c r="CD18" s="993"/>
      <c r="CE18" s="993"/>
      <c r="CF18" s="993"/>
      <c r="CG18" s="1014"/>
      <c r="CH18" s="989"/>
      <c r="CI18" s="990"/>
      <c r="CJ18" s="990"/>
      <c r="CK18" s="990"/>
      <c r="CL18" s="991"/>
      <c r="CM18" s="989"/>
      <c r="CN18" s="990"/>
      <c r="CO18" s="990"/>
      <c r="CP18" s="990"/>
      <c r="CQ18" s="991"/>
      <c r="CR18" s="989"/>
      <c r="CS18" s="990"/>
      <c r="CT18" s="990"/>
      <c r="CU18" s="990"/>
      <c r="CV18" s="991"/>
      <c r="CW18" s="989"/>
      <c r="CX18" s="990"/>
      <c r="CY18" s="990"/>
      <c r="CZ18" s="990"/>
      <c r="DA18" s="991"/>
      <c r="DB18" s="989"/>
      <c r="DC18" s="990"/>
      <c r="DD18" s="990"/>
      <c r="DE18" s="990"/>
      <c r="DF18" s="991"/>
      <c r="DG18" s="989"/>
      <c r="DH18" s="990"/>
      <c r="DI18" s="990"/>
      <c r="DJ18" s="990"/>
      <c r="DK18" s="991"/>
      <c r="DL18" s="989"/>
      <c r="DM18" s="990"/>
      <c r="DN18" s="990"/>
      <c r="DO18" s="990"/>
      <c r="DP18" s="991"/>
      <c r="DQ18" s="989"/>
      <c r="DR18" s="990"/>
      <c r="DS18" s="990"/>
      <c r="DT18" s="990"/>
      <c r="DU18" s="991"/>
      <c r="DV18" s="992"/>
      <c r="DW18" s="993"/>
      <c r="DX18" s="993"/>
      <c r="DY18" s="993"/>
      <c r="DZ18" s="994"/>
      <c r="EA18" s="222"/>
    </row>
    <row r="19" spans="1:131" s="223" customFormat="1" ht="26.25" customHeight="1">
      <c r="A19" s="226">
        <v>13</v>
      </c>
      <c r="B19" s="1030"/>
      <c r="C19" s="1031"/>
      <c r="D19" s="1031"/>
      <c r="E19" s="1031"/>
      <c r="F19" s="1031"/>
      <c r="G19" s="1031"/>
      <c r="H19" s="1031"/>
      <c r="I19" s="1031"/>
      <c r="J19" s="1031"/>
      <c r="K19" s="1031"/>
      <c r="L19" s="1031"/>
      <c r="M19" s="1031"/>
      <c r="N19" s="1031"/>
      <c r="O19" s="1031"/>
      <c r="P19" s="1032"/>
      <c r="Q19" s="1038"/>
      <c r="R19" s="1039"/>
      <c r="S19" s="1039"/>
      <c r="T19" s="1039"/>
      <c r="U19" s="1039"/>
      <c r="V19" s="1039"/>
      <c r="W19" s="1039"/>
      <c r="X19" s="1039"/>
      <c r="Y19" s="1039"/>
      <c r="Z19" s="1039"/>
      <c r="AA19" s="1039"/>
      <c r="AB19" s="1039"/>
      <c r="AC19" s="1039"/>
      <c r="AD19" s="1039"/>
      <c r="AE19" s="1040"/>
      <c r="AF19" s="1035"/>
      <c r="AG19" s="1036"/>
      <c r="AH19" s="1036"/>
      <c r="AI19" s="1036"/>
      <c r="AJ19" s="1037"/>
      <c r="AK19" s="1080"/>
      <c r="AL19" s="1081"/>
      <c r="AM19" s="1081"/>
      <c r="AN19" s="1081"/>
      <c r="AO19" s="1081"/>
      <c r="AP19" s="1081"/>
      <c r="AQ19" s="1081"/>
      <c r="AR19" s="1081"/>
      <c r="AS19" s="1081"/>
      <c r="AT19" s="1081"/>
      <c r="AU19" s="1082"/>
      <c r="AV19" s="1082"/>
      <c r="AW19" s="1082"/>
      <c r="AX19" s="1082"/>
      <c r="AY19" s="1083"/>
      <c r="AZ19" s="220"/>
      <c r="BA19" s="220"/>
      <c r="BB19" s="220"/>
      <c r="BC19" s="220"/>
      <c r="BD19" s="220"/>
      <c r="BE19" s="221"/>
      <c r="BF19" s="221"/>
      <c r="BG19" s="221"/>
      <c r="BH19" s="221"/>
      <c r="BI19" s="221"/>
      <c r="BJ19" s="221"/>
      <c r="BK19" s="221"/>
      <c r="BL19" s="221"/>
      <c r="BM19" s="221"/>
      <c r="BN19" s="221"/>
      <c r="BO19" s="221"/>
      <c r="BP19" s="221"/>
      <c r="BQ19" s="226">
        <v>13</v>
      </c>
      <c r="BR19" s="227"/>
      <c r="BS19" s="992"/>
      <c r="BT19" s="993"/>
      <c r="BU19" s="993"/>
      <c r="BV19" s="993"/>
      <c r="BW19" s="993"/>
      <c r="BX19" s="993"/>
      <c r="BY19" s="993"/>
      <c r="BZ19" s="993"/>
      <c r="CA19" s="993"/>
      <c r="CB19" s="993"/>
      <c r="CC19" s="993"/>
      <c r="CD19" s="993"/>
      <c r="CE19" s="993"/>
      <c r="CF19" s="993"/>
      <c r="CG19" s="1014"/>
      <c r="CH19" s="989"/>
      <c r="CI19" s="990"/>
      <c r="CJ19" s="990"/>
      <c r="CK19" s="990"/>
      <c r="CL19" s="991"/>
      <c r="CM19" s="989"/>
      <c r="CN19" s="990"/>
      <c r="CO19" s="990"/>
      <c r="CP19" s="990"/>
      <c r="CQ19" s="991"/>
      <c r="CR19" s="989"/>
      <c r="CS19" s="990"/>
      <c r="CT19" s="990"/>
      <c r="CU19" s="990"/>
      <c r="CV19" s="991"/>
      <c r="CW19" s="989"/>
      <c r="CX19" s="990"/>
      <c r="CY19" s="990"/>
      <c r="CZ19" s="990"/>
      <c r="DA19" s="991"/>
      <c r="DB19" s="989"/>
      <c r="DC19" s="990"/>
      <c r="DD19" s="990"/>
      <c r="DE19" s="990"/>
      <c r="DF19" s="991"/>
      <c r="DG19" s="989"/>
      <c r="DH19" s="990"/>
      <c r="DI19" s="990"/>
      <c r="DJ19" s="990"/>
      <c r="DK19" s="991"/>
      <c r="DL19" s="989"/>
      <c r="DM19" s="990"/>
      <c r="DN19" s="990"/>
      <c r="DO19" s="990"/>
      <c r="DP19" s="991"/>
      <c r="DQ19" s="989"/>
      <c r="DR19" s="990"/>
      <c r="DS19" s="990"/>
      <c r="DT19" s="990"/>
      <c r="DU19" s="991"/>
      <c r="DV19" s="992"/>
      <c r="DW19" s="993"/>
      <c r="DX19" s="993"/>
      <c r="DY19" s="993"/>
      <c r="DZ19" s="994"/>
      <c r="EA19" s="222"/>
    </row>
    <row r="20" spans="1:131" s="223" customFormat="1" ht="26.25" customHeight="1">
      <c r="A20" s="226">
        <v>14</v>
      </c>
      <c r="B20" s="1030"/>
      <c r="C20" s="1031"/>
      <c r="D20" s="1031"/>
      <c r="E20" s="1031"/>
      <c r="F20" s="1031"/>
      <c r="G20" s="1031"/>
      <c r="H20" s="1031"/>
      <c r="I20" s="1031"/>
      <c r="J20" s="1031"/>
      <c r="K20" s="1031"/>
      <c r="L20" s="1031"/>
      <c r="M20" s="1031"/>
      <c r="N20" s="1031"/>
      <c r="O20" s="1031"/>
      <c r="P20" s="1032"/>
      <c r="Q20" s="1038"/>
      <c r="R20" s="1039"/>
      <c r="S20" s="1039"/>
      <c r="T20" s="1039"/>
      <c r="U20" s="1039"/>
      <c r="V20" s="1039"/>
      <c r="W20" s="1039"/>
      <c r="X20" s="1039"/>
      <c r="Y20" s="1039"/>
      <c r="Z20" s="1039"/>
      <c r="AA20" s="1039"/>
      <c r="AB20" s="1039"/>
      <c r="AC20" s="1039"/>
      <c r="AD20" s="1039"/>
      <c r="AE20" s="1040"/>
      <c r="AF20" s="1035"/>
      <c r="AG20" s="1036"/>
      <c r="AH20" s="1036"/>
      <c r="AI20" s="1036"/>
      <c r="AJ20" s="1037"/>
      <c r="AK20" s="1080"/>
      <c r="AL20" s="1081"/>
      <c r="AM20" s="1081"/>
      <c r="AN20" s="1081"/>
      <c r="AO20" s="1081"/>
      <c r="AP20" s="1081"/>
      <c r="AQ20" s="1081"/>
      <c r="AR20" s="1081"/>
      <c r="AS20" s="1081"/>
      <c r="AT20" s="1081"/>
      <c r="AU20" s="1082"/>
      <c r="AV20" s="1082"/>
      <c r="AW20" s="1082"/>
      <c r="AX20" s="1082"/>
      <c r="AY20" s="1083"/>
      <c r="AZ20" s="220"/>
      <c r="BA20" s="220"/>
      <c r="BB20" s="220"/>
      <c r="BC20" s="220"/>
      <c r="BD20" s="220"/>
      <c r="BE20" s="221"/>
      <c r="BF20" s="221"/>
      <c r="BG20" s="221"/>
      <c r="BH20" s="221"/>
      <c r="BI20" s="221"/>
      <c r="BJ20" s="221"/>
      <c r="BK20" s="221"/>
      <c r="BL20" s="221"/>
      <c r="BM20" s="221"/>
      <c r="BN20" s="221"/>
      <c r="BO20" s="221"/>
      <c r="BP20" s="221"/>
      <c r="BQ20" s="226">
        <v>14</v>
      </c>
      <c r="BR20" s="227"/>
      <c r="BS20" s="992"/>
      <c r="BT20" s="993"/>
      <c r="BU20" s="993"/>
      <c r="BV20" s="993"/>
      <c r="BW20" s="993"/>
      <c r="BX20" s="993"/>
      <c r="BY20" s="993"/>
      <c r="BZ20" s="993"/>
      <c r="CA20" s="993"/>
      <c r="CB20" s="993"/>
      <c r="CC20" s="993"/>
      <c r="CD20" s="993"/>
      <c r="CE20" s="993"/>
      <c r="CF20" s="993"/>
      <c r="CG20" s="1014"/>
      <c r="CH20" s="989"/>
      <c r="CI20" s="990"/>
      <c r="CJ20" s="990"/>
      <c r="CK20" s="990"/>
      <c r="CL20" s="991"/>
      <c r="CM20" s="989"/>
      <c r="CN20" s="990"/>
      <c r="CO20" s="990"/>
      <c r="CP20" s="990"/>
      <c r="CQ20" s="991"/>
      <c r="CR20" s="989"/>
      <c r="CS20" s="990"/>
      <c r="CT20" s="990"/>
      <c r="CU20" s="990"/>
      <c r="CV20" s="991"/>
      <c r="CW20" s="989"/>
      <c r="CX20" s="990"/>
      <c r="CY20" s="990"/>
      <c r="CZ20" s="990"/>
      <c r="DA20" s="991"/>
      <c r="DB20" s="989"/>
      <c r="DC20" s="990"/>
      <c r="DD20" s="990"/>
      <c r="DE20" s="990"/>
      <c r="DF20" s="991"/>
      <c r="DG20" s="989"/>
      <c r="DH20" s="990"/>
      <c r="DI20" s="990"/>
      <c r="DJ20" s="990"/>
      <c r="DK20" s="991"/>
      <c r="DL20" s="989"/>
      <c r="DM20" s="990"/>
      <c r="DN20" s="990"/>
      <c r="DO20" s="990"/>
      <c r="DP20" s="991"/>
      <c r="DQ20" s="989"/>
      <c r="DR20" s="990"/>
      <c r="DS20" s="990"/>
      <c r="DT20" s="990"/>
      <c r="DU20" s="991"/>
      <c r="DV20" s="992"/>
      <c r="DW20" s="993"/>
      <c r="DX20" s="993"/>
      <c r="DY20" s="993"/>
      <c r="DZ20" s="994"/>
      <c r="EA20" s="222"/>
    </row>
    <row r="21" spans="1:131" s="223" customFormat="1" ht="26.25" customHeight="1" thickBot="1">
      <c r="A21" s="226">
        <v>15</v>
      </c>
      <c r="B21" s="1030"/>
      <c r="C21" s="1031"/>
      <c r="D21" s="1031"/>
      <c r="E21" s="1031"/>
      <c r="F21" s="1031"/>
      <c r="G21" s="1031"/>
      <c r="H21" s="1031"/>
      <c r="I21" s="1031"/>
      <c r="J21" s="1031"/>
      <c r="K21" s="1031"/>
      <c r="L21" s="1031"/>
      <c r="M21" s="1031"/>
      <c r="N21" s="1031"/>
      <c r="O21" s="1031"/>
      <c r="P21" s="1032"/>
      <c r="Q21" s="1038"/>
      <c r="R21" s="1039"/>
      <c r="S21" s="1039"/>
      <c r="T21" s="1039"/>
      <c r="U21" s="1039"/>
      <c r="V21" s="1039"/>
      <c r="W21" s="1039"/>
      <c r="X21" s="1039"/>
      <c r="Y21" s="1039"/>
      <c r="Z21" s="1039"/>
      <c r="AA21" s="1039"/>
      <c r="AB21" s="1039"/>
      <c r="AC21" s="1039"/>
      <c r="AD21" s="1039"/>
      <c r="AE21" s="1040"/>
      <c r="AF21" s="1035"/>
      <c r="AG21" s="1036"/>
      <c r="AH21" s="1036"/>
      <c r="AI21" s="1036"/>
      <c r="AJ21" s="1037"/>
      <c r="AK21" s="1080"/>
      <c r="AL21" s="1081"/>
      <c r="AM21" s="1081"/>
      <c r="AN21" s="1081"/>
      <c r="AO21" s="1081"/>
      <c r="AP21" s="1081"/>
      <c r="AQ21" s="1081"/>
      <c r="AR21" s="1081"/>
      <c r="AS21" s="1081"/>
      <c r="AT21" s="1081"/>
      <c r="AU21" s="1082"/>
      <c r="AV21" s="1082"/>
      <c r="AW21" s="1082"/>
      <c r="AX21" s="1082"/>
      <c r="AY21" s="1083"/>
      <c r="AZ21" s="220"/>
      <c r="BA21" s="220"/>
      <c r="BB21" s="220"/>
      <c r="BC21" s="220"/>
      <c r="BD21" s="220"/>
      <c r="BE21" s="221"/>
      <c r="BF21" s="221"/>
      <c r="BG21" s="221"/>
      <c r="BH21" s="221"/>
      <c r="BI21" s="221"/>
      <c r="BJ21" s="221"/>
      <c r="BK21" s="221"/>
      <c r="BL21" s="221"/>
      <c r="BM21" s="221"/>
      <c r="BN21" s="221"/>
      <c r="BO21" s="221"/>
      <c r="BP21" s="221"/>
      <c r="BQ21" s="226">
        <v>15</v>
      </c>
      <c r="BR21" s="227"/>
      <c r="BS21" s="992"/>
      <c r="BT21" s="993"/>
      <c r="BU21" s="993"/>
      <c r="BV21" s="993"/>
      <c r="BW21" s="993"/>
      <c r="BX21" s="993"/>
      <c r="BY21" s="993"/>
      <c r="BZ21" s="993"/>
      <c r="CA21" s="993"/>
      <c r="CB21" s="993"/>
      <c r="CC21" s="993"/>
      <c r="CD21" s="993"/>
      <c r="CE21" s="993"/>
      <c r="CF21" s="993"/>
      <c r="CG21" s="1014"/>
      <c r="CH21" s="989"/>
      <c r="CI21" s="990"/>
      <c r="CJ21" s="990"/>
      <c r="CK21" s="990"/>
      <c r="CL21" s="991"/>
      <c r="CM21" s="989"/>
      <c r="CN21" s="990"/>
      <c r="CO21" s="990"/>
      <c r="CP21" s="990"/>
      <c r="CQ21" s="991"/>
      <c r="CR21" s="989"/>
      <c r="CS21" s="990"/>
      <c r="CT21" s="990"/>
      <c r="CU21" s="990"/>
      <c r="CV21" s="991"/>
      <c r="CW21" s="989"/>
      <c r="CX21" s="990"/>
      <c r="CY21" s="990"/>
      <c r="CZ21" s="990"/>
      <c r="DA21" s="991"/>
      <c r="DB21" s="989"/>
      <c r="DC21" s="990"/>
      <c r="DD21" s="990"/>
      <c r="DE21" s="990"/>
      <c r="DF21" s="991"/>
      <c r="DG21" s="989"/>
      <c r="DH21" s="990"/>
      <c r="DI21" s="990"/>
      <c r="DJ21" s="990"/>
      <c r="DK21" s="991"/>
      <c r="DL21" s="989"/>
      <c r="DM21" s="990"/>
      <c r="DN21" s="990"/>
      <c r="DO21" s="990"/>
      <c r="DP21" s="991"/>
      <c r="DQ21" s="989"/>
      <c r="DR21" s="990"/>
      <c r="DS21" s="990"/>
      <c r="DT21" s="990"/>
      <c r="DU21" s="991"/>
      <c r="DV21" s="992"/>
      <c r="DW21" s="993"/>
      <c r="DX21" s="993"/>
      <c r="DY21" s="993"/>
      <c r="DZ21" s="994"/>
      <c r="EA21" s="222"/>
    </row>
    <row r="22" spans="1:131" s="223" customFormat="1" ht="26.25" customHeight="1">
      <c r="A22" s="226">
        <v>16</v>
      </c>
      <c r="B22" s="1030"/>
      <c r="C22" s="1031"/>
      <c r="D22" s="1031"/>
      <c r="E22" s="1031"/>
      <c r="F22" s="1031"/>
      <c r="G22" s="1031"/>
      <c r="H22" s="1031"/>
      <c r="I22" s="1031"/>
      <c r="J22" s="1031"/>
      <c r="K22" s="1031"/>
      <c r="L22" s="1031"/>
      <c r="M22" s="1031"/>
      <c r="N22" s="1031"/>
      <c r="O22" s="1031"/>
      <c r="P22" s="1032"/>
      <c r="Q22" s="1073"/>
      <c r="R22" s="1074"/>
      <c r="S22" s="1074"/>
      <c r="T22" s="1074"/>
      <c r="U22" s="1074"/>
      <c r="V22" s="1074"/>
      <c r="W22" s="1074"/>
      <c r="X22" s="1074"/>
      <c r="Y22" s="1074"/>
      <c r="Z22" s="1074"/>
      <c r="AA22" s="1074"/>
      <c r="AB22" s="1074"/>
      <c r="AC22" s="1074"/>
      <c r="AD22" s="1074"/>
      <c r="AE22" s="1075"/>
      <c r="AF22" s="1035"/>
      <c r="AG22" s="1036"/>
      <c r="AH22" s="1036"/>
      <c r="AI22" s="1036"/>
      <c r="AJ22" s="1037"/>
      <c r="AK22" s="1076"/>
      <c r="AL22" s="1077"/>
      <c r="AM22" s="1077"/>
      <c r="AN22" s="1077"/>
      <c r="AO22" s="1077"/>
      <c r="AP22" s="1077"/>
      <c r="AQ22" s="1077"/>
      <c r="AR22" s="1077"/>
      <c r="AS22" s="1077"/>
      <c r="AT22" s="1077"/>
      <c r="AU22" s="1078"/>
      <c r="AV22" s="1078"/>
      <c r="AW22" s="1078"/>
      <c r="AX22" s="1078"/>
      <c r="AY22" s="1079"/>
      <c r="AZ22" s="1028" t="s">
        <v>376</v>
      </c>
      <c r="BA22" s="1028"/>
      <c r="BB22" s="1028"/>
      <c r="BC22" s="1028"/>
      <c r="BD22" s="1029"/>
      <c r="BE22" s="221"/>
      <c r="BF22" s="221"/>
      <c r="BG22" s="221"/>
      <c r="BH22" s="221"/>
      <c r="BI22" s="221"/>
      <c r="BJ22" s="221"/>
      <c r="BK22" s="221"/>
      <c r="BL22" s="221"/>
      <c r="BM22" s="221"/>
      <c r="BN22" s="221"/>
      <c r="BO22" s="221"/>
      <c r="BP22" s="221"/>
      <c r="BQ22" s="226">
        <v>16</v>
      </c>
      <c r="BR22" s="227"/>
      <c r="BS22" s="992"/>
      <c r="BT22" s="993"/>
      <c r="BU22" s="993"/>
      <c r="BV22" s="993"/>
      <c r="BW22" s="993"/>
      <c r="BX22" s="993"/>
      <c r="BY22" s="993"/>
      <c r="BZ22" s="993"/>
      <c r="CA22" s="993"/>
      <c r="CB22" s="993"/>
      <c r="CC22" s="993"/>
      <c r="CD22" s="993"/>
      <c r="CE22" s="993"/>
      <c r="CF22" s="993"/>
      <c r="CG22" s="1014"/>
      <c r="CH22" s="989"/>
      <c r="CI22" s="990"/>
      <c r="CJ22" s="990"/>
      <c r="CK22" s="990"/>
      <c r="CL22" s="991"/>
      <c r="CM22" s="989"/>
      <c r="CN22" s="990"/>
      <c r="CO22" s="990"/>
      <c r="CP22" s="990"/>
      <c r="CQ22" s="991"/>
      <c r="CR22" s="989"/>
      <c r="CS22" s="990"/>
      <c r="CT22" s="990"/>
      <c r="CU22" s="990"/>
      <c r="CV22" s="991"/>
      <c r="CW22" s="989"/>
      <c r="CX22" s="990"/>
      <c r="CY22" s="990"/>
      <c r="CZ22" s="990"/>
      <c r="DA22" s="991"/>
      <c r="DB22" s="989"/>
      <c r="DC22" s="990"/>
      <c r="DD22" s="990"/>
      <c r="DE22" s="990"/>
      <c r="DF22" s="991"/>
      <c r="DG22" s="989"/>
      <c r="DH22" s="990"/>
      <c r="DI22" s="990"/>
      <c r="DJ22" s="990"/>
      <c r="DK22" s="991"/>
      <c r="DL22" s="989"/>
      <c r="DM22" s="990"/>
      <c r="DN22" s="990"/>
      <c r="DO22" s="990"/>
      <c r="DP22" s="991"/>
      <c r="DQ22" s="989"/>
      <c r="DR22" s="990"/>
      <c r="DS22" s="990"/>
      <c r="DT22" s="990"/>
      <c r="DU22" s="991"/>
      <c r="DV22" s="992"/>
      <c r="DW22" s="993"/>
      <c r="DX22" s="993"/>
      <c r="DY22" s="993"/>
      <c r="DZ22" s="994"/>
      <c r="EA22" s="222"/>
    </row>
    <row r="23" spans="1:131" s="223" customFormat="1" ht="26.25" customHeight="1" thickBot="1">
      <c r="A23" s="228" t="s">
        <v>377</v>
      </c>
      <c r="B23" s="937" t="s">
        <v>378</v>
      </c>
      <c r="C23" s="938"/>
      <c r="D23" s="938"/>
      <c r="E23" s="938"/>
      <c r="F23" s="938"/>
      <c r="G23" s="938"/>
      <c r="H23" s="938"/>
      <c r="I23" s="938"/>
      <c r="J23" s="938"/>
      <c r="K23" s="938"/>
      <c r="L23" s="938"/>
      <c r="M23" s="938"/>
      <c r="N23" s="938"/>
      <c r="O23" s="938"/>
      <c r="P23" s="948"/>
      <c r="Q23" s="1067">
        <v>53269</v>
      </c>
      <c r="R23" s="1061"/>
      <c r="S23" s="1061"/>
      <c r="T23" s="1061"/>
      <c r="U23" s="1061"/>
      <c r="V23" s="1061">
        <v>50018</v>
      </c>
      <c r="W23" s="1061"/>
      <c r="X23" s="1061"/>
      <c r="Y23" s="1061"/>
      <c r="Z23" s="1061"/>
      <c r="AA23" s="1061">
        <v>3251</v>
      </c>
      <c r="AB23" s="1061"/>
      <c r="AC23" s="1061"/>
      <c r="AD23" s="1061"/>
      <c r="AE23" s="1068"/>
      <c r="AF23" s="1069">
        <v>2461</v>
      </c>
      <c r="AG23" s="1061"/>
      <c r="AH23" s="1061"/>
      <c r="AI23" s="1061"/>
      <c r="AJ23" s="1070"/>
      <c r="AK23" s="1071"/>
      <c r="AL23" s="1072"/>
      <c r="AM23" s="1072"/>
      <c r="AN23" s="1072"/>
      <c r="AO23" s="1072"/>
      <c r="AP23" s="1061">
        <v>30925</v>
      </c>
      <c r="AQ23" s="1061"/>
      <c r="AR23" s="1061"/>
      <c r="AS23" s="1061"/>
      <c r="AT23" s="1061"/>
      <c r="AU23" s="1062"/>
      <c r="AV23" s="1062"/>
      <c r="AW23" s="1062"/>
      <c r="AX23" s="1062"/>
      <c r="AY23" s="1063"/>
      <c r="AZ23" s="1064" t="s">
        <v>122</v>
      </c>
      <c r="BA23" s="1065"/>
      <c r="BB23" s="1065"/>
      <c r="BC23" s="1065"/>
      <c r="BD23" s="1066"/>
      <c r="BE23" s="221"/>
      <c r="BF23" s="221"/>
      <c r="BG23" s="221"/>
      <c r="BH23" s="221"/>
      <c r="BI23" s="221"/>
      <c r="BJ23" s="221"/>
      <c r="BK23" s="221"/>
      <c r="BL23" s="221"/>
      <c r="BM23" s="221"/>
      <c r="BN23" s="221"/>
      <c r="BO23" s="221"/>
      <c r="BP23" s="221"/>
      <c r="BQ23" s="226">
        <v>17</v>
      </c>
      <c r="BR23" s="227"/>
      <c r="BS23" s="992"/>
      <c r="BT23" s="993"/>
      <c r="BU23" s="993"/>
      <c r="BV23" s="993"/>
      <c r="BW23" s="993"/>
      <c r="BX23" s="993"/>
      <c r="BY23" s="993"/>
      <c r="BZ23" s="993"/>
      <c r="CA23" s="993"/>
      <c r="CB23" s="993"/>
      <c r="CC23" s="993"/>
      <c r="CD23" s="993"/>
      <c r="CE23" s="993"/>
      <c r="CF23" s="993"/>
      <c r="CG23" s="1014"/>
      <c r="CH23" s="989"/>
      <c r="CI23" s="990"/>
      <c r="CJ23" s="990"/>
      <c r="CK23" s="990"/>
      <c r="CL23" s="991"/>
      <c r="CM23" s="989"/>
      <c r="CN23" s="990"/>
      <c r="CO23" s="990"/>
      <c r="CP23" s="990"/>
      <c r="CQ23" s="991"/>
      <c r="CR23" s="989"/>
      <c r="CS23" s="990"/>
      <c r="CT23" s="990"/>
      <c r="CU23" s="990"/>
      <c r="CV23" s="991"/>
      <c r="CW23" s="989"/>
      <c r="CX23" s="990"/>
      <c r="CY23" s="990"/>
      <c r="CZ23" s="990"/>
      <c r="DA23" s="991"/>
      <c r="DB23" s="989"/>
      <c r="DC23" s="990"/>
      <c r="DD23" s="990"/>
      <c r="DE23" s="990"/>
      <c r="DF23" s="991"/>
      <c r="DG23" s="989"/>
      <c r="DH23" s="990"/>
      <c r="DI23" s="990"/>
      <c r="DJ23" s="990"/>
      <c r="DK23" s="991"/>
      <c r="DL23" s="989"/>
      <c r="DM23" s="990"/>
      <c r="DN23" s="990"/>
      <c r="DO23" s="990"/>
      <c r="DP23" s="991"/>
      <c r="DQ23" s="989"/>
      <c r="DR23" s="990"/>
      <c r="DS23" s="990"/>
      <c r="DT23" s="990"/>
      <c r="DU23" s="991"/>
      <c r="DV23" s="992"/>
      <c r="DW23" s="993"/>
      <c r="DX23" s="993"/>
      <c r="DY23" s="993"/>
      <c r="DZ23" s="994"/>
      <c r="EA23" s="222"/>
    </row>
    <row r="24" spans="1:131" s="223" customFormat="1" ht="26.25" customHeight="1">
      <c r="A24" s="1060" t="s">
        <v>379</v>
      </c>
      <c r="B24" s="1060"/>
      <c r="C24" s="1060"/>
      <c r="D24" s="1060"/>
      <c r="E24" s="1060"/>
      <c r="F24" s="1060"/>
      <c r="G24" s="1060"/>
      <c r="H24" s="1060"/>
      <c r="I24" s="1060"/>
      <c r="J24" s="1060"/>
      <c r="K24" s="1060"/>
      <c r="L24" s="1060"/>
      <c r="M24" s="1060"/>
      <c r="N24" s="1060"/>
      <c r="O24" s="1060"/>
      <c r="P24" s="1060"/>
      <c r="Q24" s="1060"/>
      <c r="R24" s="1060"/>
      <c r="S24" s="1060"/>
      <c r="T24" s="1060"/>
      <c r="U24" s="1060"/>
      <c r="V24" s="1060"/>
      <c r="W24" s="1060"/>
      <c r="X24" s="1060"/>
      <c r="Y24" s="1060"/>
      <c r="Z24" s="1060"/>
      <c r="AA24" s="1060"/>
      <c r="AB24" s="1060"/>
      <c r="AC24" s="1060"/>
      <c r="AD24" s="1060"/>
      <c r="AE24" s="1060"/>
      <c r="AF24" s="1060"/>
      <c r="AG24" s="1060"/>
      <c r="AH24" s="1060"/>
      <c r="AI24" s="1060"/>
      <c r="AJ24" s="1060"/>
      <c r="AK24" s="1060"/>
      <c r="AL24" s="1060"/>
      <c r="AM24" s="1060"/>
      <c r="AN24" s="1060"/>
      <c r="AO24" s="1060"/>
      <c r="AP24" s="1060"/>
      <c r="AQ24" s="1060"/>
      <c r="AR24" s="1060"/>
      <c r="AS24" s="1060"/>
      <c r="AT24" s="1060"/>
      <c r="AU24" s="1060"/>
      <c r="AV24" s="1060"/>
      <c r="AW24" s="1060"/>
      <c r="AX24" s="1060"/>
      <c r="AY24" s="1060"/>
      <c r="AZ24" s="220"/>
      <c r="BA24" s="220"/>
      <c r="BB24" s="220"/>
      <c r="BC24" s="220"/>
      <c r="BD24" s="220"/>
      <c r="BE24" s="221"/>
      <c r="BF24" s="221"/>
      <c r="BG24" s="221"/>
      <c r="BH24" s="221"/>
      <c r="BI24" s="221"/>
      <c r="BJ24" s="221"/>
      <c r="BK24" s="221"/>
      <c r="BL24" s="221"/>
      <c r="BM24" s="221"/>
      <c r="BN24" s="221"/>
      <c r="BO24" s="221"/>
      <c r="BP24" s="221"/>
      <c r="BQ24" s="226">
        <v>18</v>
      </c>
      <c r="BR24" s="227"/>
      <c r="BS24" s="992"/>
      <c r="BT24" s="993"/>
      <c r="BU24" s="993"/>
      <c r="BV24" s="993"/>
      <c r="BW24" s="993"/>
      <c r="BX24" s="993"/>
      <c r="BY24" s="993"/>
      <c r="BZ24" s="993"/>
      <c r="CA24" s="993"/>
      <c r="CB24" s="993"/>
      <c r="CC24" s="993"/>
      <c r="CD24" s="993"/>
      <c r="CE24" s="993"/>
      <c r="CF24" s="993"/>
      <c r="CG24" s="1014"/>
      <c r="CH24" s="989"/>
      <c r="CI24" s="990"/>
      <c r="CJ24" s="990"/>
      <c r="CK24" s="990"/>
      <c r="CL24" s="991"/>
      <c r="CM24" s="989"/>
      <c r="CN24" s="990"/>
      <c r="CO24" s="990"/>
      <c r="CP24" s="990"/>
      <c r="CQ24" s="991"/>
      <c r="CR24" s="989"/>
      <c r="CS24" s="990"/>
      <c r="CT24" s="990"/>
      <c r="CU24" s="990"/>
      <c r="CV24" s="991"/>
      <c r="CW24" s="989"/>
      <c r="CX24" s="990"/>
      <c r="CY24" s="990"/>
      <c r="CZ24" s="990"/>
      <c r="DA24" s="991"/>
      <c r="DB24" s="989"/>
      <c r="DC24" s="990"/>
      <c r="DD24" s="990"/>
      <c r="DE24" s="990"/>
      <c r="DF24" s="991"/>
      <c r="DG24" s="989"/>
      <c r="DH24" s="990"/>
      <c r="DI24" s="990"/>
      <c r="DJ24" s="990"/>
      <c r="DK24" s="991"/>
      <c r="DL24" s="989"/>
      <c r="DM24" s="990"/>
      <c r="DN24" s="990"/>
      <c r="DO24" s="990"/>
      <c r="DP24" s="991"/>
      <c r="DQ24" s="989"/>
      <c r="DR24" s="990"/>
      <c r="DS24" s="990"/>
      <c r="DT24" s="990"/>
      <c r="DU24" s="991"/>
      <c r="DV24" s="992"/>
      <c r="DW24" s="993"/>
      <c r="DX24" s="993"/>
      <c r="DY24" s="993"/>
      <c r="DZ24" s="994"/>
      <c r="EA24" s="222"/>
    </row>
    <row r="25" spans="1:131" ht="26.25" customHeight="1" thickBot="1">
      <c r="A25" s="1059" t="s">
        <v>380</v>
      </c>
      <c r="B25" s="1059"/>
      <c r="C25" s="1059"/>
      <c r="D25" s="1059"/>
      <c r="E25" s="1059"/>
      <c r="F25" s="1059"/>
      <c r="G25" s="1059"/>
      <c r="H25" s="1059"/>
      <c r="I25" s="1059"/>
      <c r="J25" s="1059"/>
      <c r="K25" s="1059"/>
      <c r="L25" s="1059"/>
      <c r="M25" s="1059"/>
      <c r="N25" s="1059"/>
      <c r="O25" s="1059"/>
      <c r="P25" s="1059"/>
      <c r="Q25" s="1059"/>
      <c r="R25" s="1059"/>
      <c r="S25" s="1059"/>
      <c r="T25" s="1059"/>
      <c r="U25" s="1059"/>
      <c r="V25" s="1059"/>
      <c r="W25" s="1059"/>
      <c r="X25" s="1059"/>
      <c r="Y25" s="1059"/>
      <c r="Z25" s="1059"/>
      <c r="AA25" s="1059"/>
      <c r="AB25" s="1059"/>
      <c r="AC25" s="1059"/>
      <c r="AD25" s="1059"/>
      <c r="AE25" s="1059"/>
      <c r="AF25" s="1059"/>
      <c r="AG25" s="1059"/>
      <c r="AH25" s="1059"/>
      <c r="AI25" s="1059"/>
      <c r="AJ25" s="1059"/>
      <c r="AK25" s="1059"/>
      <c r="AL25" s="1059"/>
      <c r="AM25" s="1059"/>
      <c r="AN25" s="1059"/>
      <c r="AO25" s="1059"/>
      <c r="AP25" s="1059"/>
      <c r="AQ25" s="1059"/>
      <c r="AR25" s="1059"/>
      <c r="AS25" s="1059"/>
      <c r="AT25" s="1059"/>
      <c r="AU25" s="1059"/>
      <c r="AV25" s="1059"/>
      <c r="AW25" s="1059"/>
      <c r="AX25" s="1059"/>
      <c r="AY25" s="1059"/>
      <c r="AZ25" s="1059"/>
      <c r="BA25" s="1059"/>
      <c r="BB25" s="1059"/>
      <c r="BC25" s="1059"/>
      <c r="BD25" s="1059"/>
      <c r="BE25" s="1059"/>
      <c r="BF25" s="1059"/>
      <c r="BG25" s="1059"/>
      <c r="BH25" s="1059"/>
      <c r="BI25" s="1059"/>
      <c r="BJ25" s="220"/>
      <c r="BK25" s="220"/>
      <c r="BL25" s="220"/>
      <c r="BM25" s="220"/>
      <c r="BN25" s="220"/>
      <c r="BO25" s="229"/>
      <c r="BP25" s="229"/>
      <c r="BQ25" s="226">
        <v>19</v>
      </c>
      <c r="BR25" s="227"/>
      <c r="BS25" s="992"/>
      <c r="BT25" s="993"/>
      <c r="BU25" s="993"/>
      <c r="BV25" s="993"/>
      <c r="BW25" s="993"/>
      <c r="BX25" s="993"/>
      <c r="BY25" s="993"/>
      <c r="BZ25" s="993"/>
      <c r="CA25" s="993"/>
      <c r="CB25" s="993"/>
      <c r="CC25" s="993"/>
      <c r="CD25" s="993"/>
      <c r="CE25" s="993"/>
      <c r="CF25" s="993"/>
      <c r="CG25" s="1014"/>
      <c r="CH25" s="989"/>
      <c r="CI25" s="990"/>
      <c r="CJ25" s="990"/>
      <c r="CK25" s="990"/>
      <c r="CL25" s="991"/>
      <c r="CM25" s="989"/>
      <c r="CN25" s="990"/>
      <c r="CO25" s="990"/>
      <c r="CP25" s="990"/>
      <c r="CQ25" s="991"/>
      <c r="CR25" s="989"/>
      <c r="CS25" s="990"/>
      <c r="CT25" s="990"/>
      <c r="CU25" s="990"/>
      <c r="CV25" s="991"/>
      <c r="CW25" s="989"/>
      <c r="CX25" s="990"/>
      <c r="CY25" s="990"/>
      <c r="CZ25" s="990"/>
      <c r="DA25" s="991"/>
      <c r="DB25" s="989"/>
      <c r="DC25" s="990"/>
      <c r="DD25" s="990"/>
      <c r="DE25" s="990"/>
      <c r="DF25" s="991"/>
      <c r="DG25" s="989"/>
      <c r="DH25" s="990"/>
      <c r="DI25" s="990"/>
      <c r="DJ25" s="990"/>
      <c r="DK25" s="991"/>
      <c r="DL25" s="989"/>
      <c r="DM25" s="990"/>
      <c r="DN25" s="990"/>
      <c r="DO25" s="990"/>
      <c r="DP25" s="991"/>
      <c r="DQ25" s="989"/>
      <c r="DR25" s="990"/>
      <c r="DS25" s="990"/>
      <c r="DT25" s="990"/>
      <c r="DU25" s="991"/>
      <c r="DV25" s="992"/>
      <c r="DW25" s="993"/>
      <c r="DX25" s="993"/>
      <c r="DY25" s="993"/>
      <c r="DZ25" s="994"/>
      <c r="EA25" s="218"/>
    </row>
    <row r="26" spans="1:131" ht="26.25" customHeight="1">
      <c r="A26" s="995" t="s">
        <v>357</v>
      </c>
      <c r="B26" s="996"/>
      <c r="C26" s="996"/>
      <c r="D26" s="996"/>
      <c r="E26" s="996"/>
      <c r="F26" s="996"/>
      <c r="G26" s="996"/>
      <c r="H26" s="996"/>
      <c r="I26" s="996"/>
      <c r="J26" s="996"/>
      <c r="K26" s="996"/>
      <c r="L26" s="996"/>
      <c r="M26" s="996"/>
      <c r="N26" s="996"/>
      <c r="O26" s="996"/>
      <c r="P26" s="997"/>
      <c r="Q26" s="1001" t="s">
        <v>381</v>
      </c>
      <c r="R26" s="1002"/>
      <c r="S26" s="1002"/>
      <c r="T26" s="1002"/>
      <c r="U26" s="1003"/>
      <c r="V26" s="1001" t="s">
        <v>382</v>
      </c>
      <c r="W26" s="1002"/>
      <c r="X26" s="1002"/>
      <c r="Y26" s="1002"/>
      <c r="Z26" s="1003"/>
      <c r="AA26" s="1001" t="s">
        <v>383</v>
      </c>
      <c r="AB26" s="1002"/>
      <c r="AC26" s="1002"/>
      <c r="AD26" s="1002"/>
      <c r="AE26" s="1002"/>
      <c r="AF26" s="1055" t="s">
        <v>384</v>
      </c>
      <c r="AG26" s="1008"/>
      <c r="AH26" s="1008"/>
      <c r="AI26" s="1008"/>
      <c r="AJ26" s="1056"/>
      <c r="AK26" s="1002" t="s">
        <v>385</v>
      </c>
      <c r="AL26" s="1002"/>
      <c r="AM26" s="1002"/>
      <c r="AN26" s="1002"/>
      <c r="AO26" s="1003"/>
      <c r="AP26" s="1001" t="s">
        <v>386</v>
      </c>
      <c r="AQ26" s="1002"/>
      <c r="AR26" s="1002"/>
      <c r="AS26" s="1002"/>
      <c r="AT26" s="1003"/>
      <c r="AU26" s="1001" t="s">
        <v>387</v>
      </c>
      <c r="AV26" s="1002"/>
      <c r="AW26" s="1002"/>
      <c r="AX26" s="1002"/>
      <c r="AY26" s="1003"/>
      <c r="AZ26" s="1001" t="s">
        <v>388</v>
      </c>
      <c r="BA26" s="1002"/>
      <c r="BB26" s="1002"/>
      <c r="BC26" s="1002"/>
      <c r="BD26" s="1003"/>
      <c r="BE26" s="1001" t="s">
        <v>364</v>
      </c>
      <c r="BF26" s="1002"/>
      <c r="BG26" s="1002"/>
      <c r="BH26" s="1002"/>
      <c r="BI26" s="1015"/>
      <c r="BJ26" s="220"/>
      <c r="BK26" s="220"/>
      <c r="BL26" s="220"/>
      <c r="BM26" s="220"/>
      <c r="BN26" s="220"/>
      <c r="BO26" s="229"/>
      <c r="BP26" s="229"/>
      <c r="BQ26" s="226">
        <v>20</v>
      </c>
      <c r="BR26" s="227"/>
      <c r="BS26" s="992"/>
      <c r="BT26" s="993"/>
      <c r="BU26" s="993"/>
      <c r="BV26" s="993"/>
      <c r="BW26" s="993"/>
      <c r="BX26" s="993"/>
      <c r="BY26" s="993"/>
      <c r="BZ26" s="993"/>
      <c r="CA26" s="993"/>
      <c r="CB26" s="993"/>
      <c r="CC26" s="993"/>
      <c r="CD26" s="993"/>
      <c r="CE26" s="993"/>
      <c r="CF26" s="993"/>
      <c r="CG26" s="1014"/>
      <c r="CH26" s="989"/>
      <c r="CI26" s="990"/>
      <c r="CJ26" s="990"/>
      <c r="CK26" s="990"/>
      <c r="CL26" s="991"/>
      <c r="CM26" s="989"/>
      <c r="CN26" s="990"/>
      <c r="CO26" s="990"/>
      <c r="CP26" s="990"/>
      <c r="CQ26" s="991"/>
      <c r="CR26" s="989"/>
      <c r="CS26" s="990"/>
      <c r="CT26" s="990"/>
      <c r="CU26" s="990"/>
      <c r="CV26" s="991"/>
      <c r="CW26" s="989"/>
      <c r="CX26" s="990"/>
      <c r="CY26" s="990"/>
      <c r="CZ26" s="990"/>
      <c r="DA26" s="991"/>
      <c r="DB26" s="989"/>
      <c r="DC26" s="990"/>
      <c r="DD26" s="990"/>
      <c r="DE26" s="990"/>
      <c r="DF26" s="991"/>
      <c r="DG26" s="989"/>
      <c r="DH26" s="990"/>
      <c r="DI26" s="990"/>
      <c r="DJ26" s="990"/>
      <c r="DK26" s="991"/>
      <c r="DL26" s="989"/>
      <c r="DM26" s="990"/>
      <c r="DN26" s="990"/>
      <c r="DO26" s="990"/>
      <c r="DP26" s="991"/>
      <c r="DQ26" s="989"/>
      <c r="DR26" s="990"/>
      <c r="DS26" s="990"/>
      <c r="DT26" s="990"/>
      <c r="DU26" s="991"/>
      <c r="DV26" s="992"/>
      <c r="DW26" s="993"/>
      <c r="DX26" s="993"/>
      <c r="DY26" s="993"/>
      <c r="DZ26" s="994"/>
      <c r="EA26" s="218"/>
    </row>
    <row r="27" spans="1:131" ht="26.25" customHeight="1" thickBot="1">
      <c r="A27" s="998"/>
      <c r="B27" s="999"/>
      <c r="C27" s="999"/>
      <c r="D27" s="999"/>
      <c r="E27" s="999"/>
      <c r="F27" s="999"/>
      <c r="G27" s="999"/>
      <c r="H27" s="999"/>
      <c r="I27" s="999"/>
      <c r="J27" s="999"/>
      <c r="K27" s="999"/>
      <c r="L27" s="999"/>
      <c r="M27" s="999"/>
      <c r="N27" s="999"/>
      <c r="O27" s="999"/>
      <c r="P27" s="1000"/>
      <c r="Q27" s="1004"/>
      <c r="R27" s="1005"/>
      <c r="S27" s="1005"/>
      <c r="T27" s="1005"/>
      <c r="U27" s="1006"/>
      <c r="V27" s="1004"/>
      <c r="W27" s="1005"/>
      <c r="X27" s="1005"/>
      <c r="Y27" s="1005"/>
      <c r="Z27" s="1006"/>
      <c r="AA27" s="1004"/>
      <c r="AB27" s="1005"/>
      <c r="AC27" s="1005"/>
      <c r="AD27" s="1005"/>
      <c r="AE27" s="1005"/>
      <c r="AF27" s="1057"/>
      <c r="AG27" s="1011"/>
      <c r="AH27" s="1011"/>
      <c r="AI27" s="1011"/>
      <c r="AJ27" s="1058"/>
      <c r="AK27" s="1005"/>
      <c r="AL27" s="1005"/>
      <c r="AM27" s="1005"/>
      <c r="AN27" s="1005"/>
      <c r="AO27" s="1006"/>
      <c r="AP27" s="1004"/>
      <c r="AQ27" s="1005"/>
      <c r="AR27" s="1005"/>
      <c r="AS27" s="1005"/>
      <c r="AT27" s="1006"/>
      <c r="AU27" s="1004"/>
      <c r="AV27" s="1005"/>
      <c r="AW27" s="1005"/>
      <c r="AX27" s="1005"/>
      <c r="AY27" s="1006"/>
      <c r="AZ27" s="1004"/>
      <c r="BA27" s="1005"/>
      <c r="BB27" s="1005"/>
      <c r="BC27" s="1005"/>
      <c r="BD27" s="1006"/>
      <c r="BE27" s="1004"/>
      <c r="BF27" s="1005"/>
      <c r="BG27" s="1005"/>
      <c r="BH27" s="1005"/>
      <c r="BI27" s="1016"/>
      <c r="BJ27" s="220"/>
      <c r="BK27" s="220"/>
      <c r="BL27" s="220"/>
      <c r="BM27" s="220"/>
      <c r="BN27" s="220"/>
      <c r="BO27" s="229"/>
      <c r="BP27" s="229"/>
      <c r="BQ27" s="226">
        <v>21</v>
      </c>
      <c r="BR27" s="227"/>
      <c r="BS27" s="992"/>
      <c r="BT27" s="993"/>
      <c r="BU27" s="993"/>
      <c r="BV27" s="993"/>
      <c r="BW27" s="993"/>
      <c r="BX27" s="993"/>
      <c r="BY27" s="993"/>
      <c r="BZ27" s="993"/>
      <c r="CA27" s="993"/>
      <c r="CB27" s="993"/>
      <c r="CC27" s="993"/>
      <c r="CD27" s="993"/>
      <c r="CE27" s="993"/>
      <c r="CF27" s="993"/>
      <c r="CG27" s="1014"/>
      <c r="CH27" s="989"/>
      <c r="CI27" s="990"/>
      <c r="CJ27" s="990"/>
      <c r="CK27" s="990"/>
      <c r="CL27" s="991"/>
      <c r="CM27" s="989"/>
      <c r="CN27" s="990"/>
      <c r="CO27" s="990"/>
      <c r="CP27" s="990"/>
      <c r="CQ27" s="991"/>
      <c r="CR27" s="989"/>
      <c r="CS27" s="990"/>
      <c r="CT27" s="990"/>
      <c r="CU27" s="990"/>
      <c r="CV27" s="991"/>
      <c r="CW27" s="989"/>
      <c r="CX27" s="990"/>
      <c r="CY27" s="990"/>
      <c r="CZ27" s="990"/>
      <c r="DA27" s="991"/>
      <c r="DB27" s="989"/>
      <c r="DC27" s="990"/>
      <c r="DD27" s="990"/>
      <c r="DE27" s="990"/>
      <c r="DF27" s="991"/>
      <c r="DG27" s="989"/>
      <c r="DH27" s="990"/>
      <c r="DI27" s="990"/>
      <c r="DJ27" s="990"/>
      <c r="DK27" s="991"/>
      <c r="DL27" s="989"/>
      <c r="DM27" s="990"/>
      <c r="DN27" s="990"/>
      <c r="DO27" s="990"/>
      <c r="DP27" s="991"/>
      <c r="DQ27" s="989"/>
      <c r="DR27" s="990"/>
      <c r="DS27" s="990"/>
      <c r="DT27" s="990"/>
      <c r="DU27" s="991"/>
      <c r="DV27" s="992"/>
      <c r="DW27" s="993"/>
      <c r="DX27" s="993"/>
      <c r="DY27" s="993"/>
      <c r="DZ27" s="994"/>
      <c r="EA27" s="218"/>
    </row>
    <row r="28" spans="1:131" ht="26.25" customHeight="1" thickTop="1">
      <c r="A28" s="230">
        <v>1</v>
      </c>
      <c r="B28" s="1047" t="s">
        <v>389</v>
      </c>
      <c r="C28" s="1048"/>
      <c r="D28" s="1048"/>
      <c r="E28" s="1048"/>
      <c r="F28" s="1048"/>
      <c r="G28" s="1048"/>
      <c r="H28" s="1048"/>
      <c r="I28" s="1048"/>
      <c r="J28" s="1048"/>
      <c r="K28" s="1048"/>
      <c r="L28" s="1048"/>
      <c r="M28" s="1048"/>
      <c r="N28" s="1048"/>
      <c r="O28" s="1048"/>
      <c r="P28" s="1049"/>
      <c r="Q28" s="1050">
        <v>9234</v>
      </c>
      <c r="R28" s="1051"/>
      <c r="S28" s="1051"/>
      <c r="T28" s="1051"/>
      <c r="U28" s="1051"/>
      <c r="V28" s="1051">
        <v>8747</v>
      </c>
      <c r="W28" s="1051"/>
      <c r="X28" s="1051"/>
      <c r="Y28" s="1051"/>
      <c r="Z28" s="1051"/>
      <c r="AA28" s="1051">
        <v>487</v>
      </c>
      <c r="AB28" s="1051"/>
      <c r="AC28" s="1051"/>
      <c r="AD28" s="1051"/>
      <c r="AE28" s="1052"/>
      <c r="AF28" s="1053">
        <v>487</v>
      </c>
      <c r="AG28" s="1051"/>
      <c r="AH28" s="1051"/>
      <c r="AI28" s="1051"/>
      <c r="AJ28" s="1054"/>
      <c r="AK28" s="1042">
        <v>795</v>
      </c>
      <c r="AL28" s="1043"/>
      <c r="AM28" s="1043"/>
      <c r="AN28" s="1043"/>
      <c r="AO28" s="1043"/>
      <c r="AP28" s="1043" t="s">
        <v>492</v>
      </c>
      <c r="AQ28" s="1043"/>
      <c r="AR28" s="1043"/>
      <c r="AS28" s="1043"/>
      <c r="AT28" s="1043"/>
      <c r="AU28" s="1043" t="s">
        <v>492</v>
      </c>
      <c r="AV28" s="1043"/>
      <c r="AW28" s="1043"/>
      <c r="AX28" s="1043"/>
      <c r="AY28" s="1043"/>
      <c r="AZ28" s="1044" t="s">
        <v>492</v>
      </c>
      <c r="BA28" s="1044"/>
      <c r="BB28" s="1044"/>
      <c r="BC28" s="1044"/>
      <c r="BD28" s="1044"/>
      <c r="BE28" s="1045"/>
      <c r="BF28" s="1045"/>
      <c r="BG28" s="1045"/>
      <c r="BH28" s="1045"/>
      <c r="BI28" s="1046"/>
      <c r="BJ28" s="220"/>
      <c r="BK28" s="220"/>
      <c r="BL28" s="220"/>
      <c r="BM28" s="220"/>
      <c r="BN28" s="220"/>
      <c r="BO28" s="229"/>
      <c r="BP28" s="229"/>
      <c r="BQ28" s="226">
        <v>22</v>
      </c>
      <c r="BR28" s="227"/>
      <c r="BS28" s="992"/>
      <c r="BT28" s="993"/>
      <c r="BU28" s="993"/>
      <c r="BV28" s="993"/>
      <c r="BW28" s="993"/>
      <c r="BX28" s="993"/>
      <c r="BY28" s="993"/>
      <c r="BZ28" s="993"/>
      <c r="CA28" s="993"/>
      <c r="CB28" s="993"/>
      <c r="CC28" s="993"/>
      <c r="CD28" s="993"/>
      <c r="CE28" s="993"/>
      <c r="CF28" s="993"/>
      <c r="CG28" s="1014"/>
      <c r="CH28" s="989"/>
      <c r="CI28" s="990"/>
      <c r="CJ28" s="990"/>
      <c r="CK28" s="990"/>
      <c r="CL28" s="991"/>
      <c r="CM28" s="989"/>
      <c r="CN28" s="990"/>
      <c r="CO28" s="990"/>
      <c r="CP28" s="990"/>
      <c r="CQ28" s="991"/>
      <c r="CR28" s="989"/>
      <c r="CS28" s="990"/>
      <c r="CT28" s="990"/>
      <c r="CU28" s="990"/>
      <c r="CV28" s="991"/>
      <c r="CW28" s="989"/>
      <c r="CX28" s="990"/>
      <c r="CY28" s="990"/>
      <c r="CZ28" s="990"/>
      <c r="DA28" s="991"/>
      <c r="DB28" s="989"/>
      <c r="DC28" s="990"/>
      <c r="DD28" s="990"/>
      <c r="DE28" s="990"/>
      <c r="DF28" s="991"/>
      <c r="DG28" s="989"/>
      <c r="DH28" s="990"/>
      <c r="DI28" s="990"/>
      <c r="DJ28" s="990"/>
      <c r="DK28" s="991"/>
      <c r="DL28" s="989"/>
      <c r="DM28" s="990"/>
      <c r="DN28" s="990"/>
      <c r="DO28" s="990"/>
      <c r="DP28" s="991"/>
      <c r="DQ28" s="989"/>
      <c r="DR28" s="990"/>
      <c r="DS28" s="990"/>
      <c r="DT28" s="990"/>
      <c r="DU28" s="991"/>
      <c r="DV28" s="992"/>
      <c r="DW28" s="993"/>
      <c r="DX28" s="993"/>
      <c r="DY28" s="993"/>
      <c r="DZ28" s="994"/>
      <c r="EA28" s="218"/>
    </row>
    <row r="29" spans="1:131" ht="26.25" customHeight="1">
      <c r="A29" s="230">
        <v>2</v>
      </c>
      <c r="B29" s="1030" t="s">
        <v>390</v>
      </c>
      <c r="C29" s="1031"/>
      <c r="D29" s="1031"/>
      <c r="E29" s="1031"/>
      <c r="F29" s="1031"/>
      <c r="G29" s="1031"/>
      <c r="H29" s="1031"/>
      <c r="I29" s="1031"/>
      <c r="J29" s="1031"/>
      <c r="K29" s="1031"/>
      <c r="L29" s="1031"/>
      <c r="M29" s="1031"/>
      <c r="N29" s="1031"/>
      <c r="O29" s="1031"/>
      <c r="P29" s="1032"/>
      <c r="Q29" s="1038">
        <v>176</v>
      </c>
      <c r="R29" s="1039"/>
      <c r="S29" s="1039"/>
      <c r="T29" s="1039"/>
      <c r="U29" s="1039"/>
      <c r="V29" s="1039">
        <v>176</v>
      </c>
      <c r="W29" s="1039"/>
      <c r="X29" s="1039"/>
      <c r="Y29" s="1039"/>
      <c r="Z29" s="1039"/>
      <c r="AA29" s="1039" t="s">
        <v>563</v>
      </c>
      <c r="AB29" s="1039"/>
      <c r="AC29" s="1039"/>
      <c r="AD29" s="1039"/>
      <c r="AE29" s="1040"/>
      <c r="AF29" s="1035" t="s">
        <v>122</v>
      </c>
      <c r="AG29" s="1036"/>
      <c r="AH29" s="1036"/>
      <c r="AI29" s="1036"/>
      <c r="AJ29" s="1037"/>
      <c r="AK29" s="980">
        <v>75</v>
      </c>
      <c r="AL29" s="971"/>
      <c r="AM29" s="971"/>
      <c r="AN29" s="971"/>
      <c r="AO29" s="971"/>
      <c r="AP29" s="971">
        <v>6</v>
      </c>
      <c r="AQ29" s="971"/>
      <c r="AR29" s="971"/>
      <c r="AS29" s="971"/>
      <c r="AT29" s="971"/>
      <c r="AU29" s="971">
        <v>2</v>
      </c>
      <c r="AV29" s="971"/>
      <c r="AW29" s="971"/>
      <c r="AX29" s="971"/>
      <c r="AY29" s="971"/>
      <c r="AZ29" s="1041" t="s">
        <v>492</v>
      </c>
      <c r="BA29" s="1041"/>
      <c r="BB29" s="1041"/>
      <c r="BC29" s="1041"/>
      <c r="BD29" s="1041"/>
      <c r="BE29" s="972"/>
      <c r="BF29" s="972"/>
      <c r="BG29" s="972"/>
      <c r="BH29" s="972"/>
      <c r="BI29" s="973"/>
      <c r="BJ29" s="220"/>
      <c r="BK29" s="220"/>
      <c r="BL29" s="220"/>
      <c r="BM29" s="220"/>
      <c r="BN29" s="220"/>
      <c r="BO29" s="229"/>
      <c r="BP29" s="229"/>
      <c r="BQ29" s="226">
        <v>23</v>
      </c>
      <c r="BR29" s="227"/>
      <c r="BS29" s="992"/>
      <c r="BT29" s="993"/>
      <c r="BU29" s="993"/>
      <c r="BV29" s="993"/>
      <c r="BW29" s="993"/>
      <c r="BX29" s="993"/>
      <c r="BY29" s="993"/>
      <c r="BZ29" s="993"/>
      <c r="CA29" s="993"/>
      <c r="CB29" s="993"/>
      <c r="CC29" s="993"/>
      <c r="CD29" s="993"/>
      <c r="CE29" s="993"/>
      <c r="CF29" s="993"/>
      <c r="CG29" s="1014"/>
      <c r="CH29" s="989"/>
      <c r="CI29" s="990"/>
      <c r="CJ29" s="990"/>
      <c r="CK29" s="990"/>
      <c r="CL29" s="991"/>
      <c r="CM29" s="989"/>
      <c r="CN29" s="990"/>
      <c r="CO29" s="990"/>
      <c r="CP29" s="990"/>
      <c r="CQ29" s="991"/>
      <c r="CR29" s="989"/>
      <c r="CS29" s="990"/>
      <c r="CT29" s="990"/>
      <c r="CU29" s="990"/>
      <c r="CV29" s="991"/>
      <c r="CW29" s="989"/>
      <c r="CX29" s="990"/>
      <c r="CY29" s="990"/>
      <c r="CZ29" s="990"/>
      <c r="DA29" s="991"/>
      <c r="DB29" s="989"/>
      <c r="DC29" s="990"/>
      <c r="DD29" s="990"/>
      <c r="DE29" s="990"/>
      <c r="DF29" s="991"/>
      <c r="DG29" s="989"/>
      <c r="DH29" s="990"/>
      <c r="DI29" s="990"/>
      <c r="DJ29" s="990"/>
      <c r="DK29" s="991"/>
      <c r="DL29" s="989"/>
      <c r="DM29" s="990"/>
      <c r="DN29" s="990"/>
      <c r="DO29" s="990"/>
      <c r="DP29" s="991"/>
      <c r="DQ29" s="989"/>
      <c r="DR29" s="990"/>
      <c r="DS29" s="990"/>
      <c r="DT29" s="990"/>
      <c r="DU29" s="991"/>
      <c r="DV29" s="992"/>
      <c r="DW29" s="993"/>
      <c r="DX29" s="993"/>
      <c r="DY29" s="993"/>
      <c r="DZ29" s="994"/>
      <c r="EA29" s="218"/>
    </row>
    <row r="30" spans="1:131" ht="26.25" customHeight="1">
      <c r="A30" s="230">
        <v>3</v>
      </c>
      <c r="B30" s="1030" t="s">
        <v>391</v>
      </c>
      <c r="C30" s="1031"/>
      <c r="D30" s="1031"/>
      <c r="E30" s="1031"/>
      <c r="F30" s="1031"/>
      <c r="G30" s="1031"/>
      <c r="H30" s="1031"/>
      <c r="I30" s="1031"/>
      <c r="J30" s="1031"/>
      <c r="K30" s="1031"/>
      <c r="L30" s="1031"/>
      <c r="M30" s="1031"/>
      <c r="N30" s="1031"/>
      <c r="O30" s="1031"/>
      <c r="P30" s="1032"/>
      <c r="Q30" s="1038">
        <v>2556</v>
      </c>
      <c r="R30" s="1039"/>
      <c r="S30" s="1039"/>
      <c r="T30" s="1039"/>
      <c r="U30" s="1039"/>
      <c r="V30" s="1039">
        <v>2497</v>
      </c>
      <c r="W30" s="1039"/>
      <c r="X30" s="1039"/>
      <c r="Y30" s="1039"/>
      <c r="Z30" s="1039"/>
      <c r="AA30" s="1039">
        <v>60</v>
      </c>
      <c r="AB30" s="1039"/>
      <c r="AC30" s="1039"/>
      <c r="AD30" s="1039"/>
      <c r="AE30" s="1040"/>
      <c r="AF30" s="1035">
        <v>60</v>
      </c>
      <c r="AG30" s="1036"/>
      <c r="AH30" s="1036"/>
      <c r="AI30" s="1036"/>
      <c r="AJ30" s="1037"/>
      <c r="AK30" s="980">
        <v>410</v>
      </c>
      <c r="AL30" s="971"/>
      <c r="AM30" s="971"/>
      <c r="AN30" s="971"/>
      <c r="AO30" s="971"/>
      <c r="AP30" s="971" t="s">
        <v>492</v>
      </c>
      <c r="AQ30" s="971"/>
      <c r="AR30" s="971"/>
      <c r="AS30" s="971"/>
      <c r="AT30" s="971"/>
      <c r="AU30" s="971" t="s">
        <v>492</v>
      </c>
      <c r="AV30" s="971"/>
      <c r="AW30" s="971"/>
      <c r="AX30" s="971"/>
      <c r="AY30" s="971"/>
      <c r="AZ30" s="1041" t="s">
        <v>492</v>
      </c>
      <c r="BA30" s="1041"/>
      <c r="BB30" s="1041"/>
      <c r="BC30" s="1041"/>
      <c r="BD30" s="1041"/>
      <c r="BE30" s="972"/>
      <c r="BF30" s="972"/>
      <c r="BG30" s="972"/>
      <c r="BH30" s="972"/>
      <c r="BI30" s="973"/>
      <c r="BJ30" s="220"/>
      <c r="BK30" s="220"/>
      <c r="BL30" s="220"/>
      <c r="BM30" s="220"/>
      <c r="BN30" s="220"/>
      <c r="BO30" s="229"/>
      <c r="BP30" s="229"/>
      <c r="BQ30" s="226">
        <v>24</v>
      </c>
      <c r="BR30" s="227"/>
      <c r="BS30" s="992"/>
      <c r="BT30" s="993"/>
      <c r="BU30" s="993"/>
      <c r="BV30" s="993"/>
      <c r="BW30" s="993"/>
      <c r="BX30" s="993"/>
      <c r="BY30" s="993"/>
      <c r="BZ30" s="993"/>
      <c r="CA30" s="993"/>
      <c r="CB30" s="993"/>
      <c r="CC30" s="993"/>
      <c r="CD30" s="993"/>
      <c r="CE30" s="993"/>
      <c r="CF30" s="993"/>
      <c r="CG30" s="1014"/>
      <c r="CH30" s="989"/>
      <c r="CI30" s="990"/>
      <c r="CJ30" s="990"/>
      <c r="CK30" s="990"/>
      <c r="CL30" s="991"/>
      <c r="CM30" s="989"/>
      <c r="CN30" s="990"/>
      <c r="CO30" s="990"/>
      <c r="CP30" s="990"/>
      <c r="CQ30" s="991"/>
      <c r="CR30" s="989"/>
      <c r="CS30" s="990"/>
      <c r="CT30" s="990"/>
      <c r="CU30" s="990"/>
      <c r="CV30" s="991"/>
      <c r="CW30" s="989"/>
      <c r="CX30" s="990"/>
      <c r="CY30" s="990"/>
      <c r="CZ30" s="990"/>
      <c r="DA30" s="991"/>
      <c r="DB30" s="989"/>
      <c r="DC30" s="990"/>
      <c r="DD30" s="990"/>
      <c r="DE30" s="990"/>
      <c r="DF30" s="991"/>
      <c r="DG30" s="989"/>
      <c r="DH30" s="990"/>
      <c r="DI30" s="990"/>
      <c r="DJ30" s="990"/>
      <c r="DK30" s="991"/>
      <c r="DL30" s="989"/>
      <c r="DM30" s="990"/>
      <c r="DN30" s="990"/>
      <c r="DO30" s="990"/>
      <c r="DP30" s="991"/>
      <c r="DQ30" s="989"/>
      <c r="DR30" s="990"/>
      <c r="DS30" s="990"/>
      <c r="DT30" s="990"/>
      <c r="DU30" s="991"/>
      <c r="DV30" s="992"/>
      <c r="DW30" s="993"/>
      <c r="DX30" s="993"/>
      <c r="DY30" s="993"/>
      <c r="DZ30" s="994"/>
      <c r="EA30" s="218"/>
    </row>
    <row r="31" spans="1:131" ht="26.25" customHeight="1">
      <c r="A31" s="230">
        <v>4</v>
      </c>
      <c r="B31" s="1030" t="s">
        <v>392</v>
      </c>
      <c r="C31" s="1031"/>
      <c r="D31" s="1031"/>
      <c r="E31" s="1031"/>
      <c r="F31" s="1031"/>
      <c r="G31" s="1031"/>
      <c r="H31" s="1031"/>
      <c r="I31" s="1031"/>
      <c r="J31" s="1031"/>
      <c r="K31" s="1031"/>
      <c r="L31" s="1031"/>
      <c r="M31" s="1031"/>
      <c r="N31" s="1031"/>
      <c r="O31" s="1031"/>
      <c r="P31" s="1032"/>
      <c r="Q31" s="1038">
        <v>10571</v>
      </c>
      <c r="R31" s="1039"/>
      <c r="S31" s="1039"/>
      <c r="T31" s="1039"/>
      <c r="U31" s="1039"/>
      <c r="V31" s="1039">
        <v>10193</v>
      </c>
      <c r="W31" s="1039"/>
      <c r="X31" s="1039"/>
      <c r="Y31" s="1039"/>
      <c r="Z31" s="1039"/>
      <c r="AA31" s="1039">
        <v>378</v>
      </c>
      <c r="AB31" s="1039"/>
      <c r="AC31" s="1039"/>
      <c r="AD31" s="1039"/>
      <c r="AE31" s="1040"/>
      <c r="AF31" s="1035">
        <v>378</v>
      </c>
      <c r="AG31" s="1036"/>
      <c r="AH31" s="1036"/>
      <c r="AI31" s="1036"/>
      <c r="AJ31" s="1037"/>
      <c r="AK31" s="980">
        <v>1540</v>
      </c>
      <c r="AL31" s="971"/>
      <c r="AM31" s="971"/>
      <c r="AN31" s="971"/>
      <c r="AO31" s="971"/>
      <c r="AP31" s="971" t="s">
        <v>492</v>
      </c>
      <c r="AQ31" s="971"/>
      <c r="AR31" s="971"/>
      <c r="AS31" s="971"/>
      <c r="AT31" s="971"/>
      <c r="AU31" s="971" t="s">
        <v>492</v>
      </c>
      <c r="AV31" s="971"/>
      <c r="AW31" s="971"/>
      <c r="AX31" s="971"/>
      <c r="AY31" s="971"/>
      <c r="AZ31" s="1041" t="s">
        <v>492</v>
      </c>
      <c r="BA31" s="1041"/>
      <c r="BB31" s="1041"/>
      <c r="BC31" s="1041"/>
      <c r="BD31" s="1041"/>
      <c r="BE31" s="972"/>
      <c r="BF31" s="972"/>
      <c r="BG31" s="972"/>
      <c r="BH31" s="972"/>
      <c r="BI31" s="973"/>
      <c r="BJ31" s="220"/>
      <c r="BK31" s="220"/>
      <c r="BL31" s="220"/>
      <c r="BM31" s="220"/>
      <c r="BN31" s="220"/>
      <c r="BO31" s="229"/>
      <c r="BP31" s="229"/>
      <c r="BQ31" s="226">
        <v>25</v>
      </c>
      <c r="BR31" s="227"/>
      <c r="BS31" s="992"/>
      <c r="BT31" s="993"/>
      <c r="BU31" s="993"/>
      <c r="BV31" s="993"/>
      <c r="BW31" s="993"/>
      <c r="BX31" s="993"/>
      <c r="BY31" s="993"/>
      <c r="BZ31" s="993"/>
      <c r="CA31" s="993"/>
      <c r="CB31" s="993"/>
      <c r="CC31" s="993"/>
      <c r="CD31" s="993"/>
      <c r="CE31" s="993"/>
      <c r="CF31" s="993"/>
      <c r="CG31" s="1014"/>
      <c r="CH31" s="989"/>
      <c r="CI31" s="990"/>
      <c r="CJ31" s="990"/>
      <c r="CK31" s="990"/>
      <c r="CL31" s="991"/>
      <c r="CM31" s="989"/>
      <c r="CN31" s="990"/>
      <c r="CO31" s="990"/>
      <c r="CP31" s="990"/>
      <c r="CQ31" s="991"/>
      <c r="CR31" s="989"/>
      <c r="CS31" s="990"/>
      <c r="CT31" s="990"/>
      <c r="CU31" s="990"/>
      <c r="CV31" s="991"/>
      <c r="CW31" s="989"/>
      <c r="CX31" s="990"/>
      <c r="CY31" s="990"/>
      <c r="CZ31" s="990"/>
      <c r="DA31" s="991"/>
      <c r="DB31" s="989"/>
      <c r="DC31" s="990"/>
      <c r="DD31" s="990"/>
      <c r="DE31" s="990"/>
      <c r="DF31" s="991"/>
      <c r="DG31" s="989"/>
      <c r="DH31" s="990"/>
      <c r="DI31" s="990"/>
      <c r="DJ31" s="990"/>
      <c r="DK31" s="991"/>
      <c r="DL31" s="989"/>
      <c r="DM31" s="990"/>
      <c r="DN31" s="990"/>
      <c r="DO31" s="990"/>
      <c r="DP31" s="991"/>
      <c r="DQ31" s="989"/>
      <c r="DR31" s="990"/>
      <c r="DS31" s="990"/>
      <c r="DT31" s="990"/>
      <c r="DU31" s="991"/>
      <c r="DV31" s="992"/>
      <c r="DW31" s="993"/>
      <c r="DX31" s="993"/>
      <c r="DY31" s="993"/>
      <c r="DZ31" s="994"/>
      <c r="EA31" s="218"/>
    </row>
    <row r="32" spans="1:131" ht="26.25" customHeight="1">
      <c r="A32" s="230">
        <v>5</v>
      </c>
      <c r="B32" s="1030" t="s">
        <v>393</v>
      </c>
      <c r="C32" s="1031"/>
      <c r="D32" s="1031"/>
      <c r="E32" s="1031"/>
      <c r="F32" s="1031"/>
      <c r="G32" s="1031"/>
      <c r="H32" s="1031"/>
      <c r="I32" s="1031"/>
      <c r="J32" s="1031"/>
      <c r="K32" s="1031"/>
      <c r="L32" s="1031"/>
      <c r="M32" s="1031"/>
      <c r="N32" s="1031"/>
      <c r="O32" s="1031"/>
      <c r="P32" s="1032"/>
      <c r="Q32" s="1038">
        <v>51</v>
      </c>
      <c r="R32" s="1039"/>
      <c r="S32" s="1039"/>
      <c r="T32" s="1039"/>
      <c r="U32" s="1039"/>
      <c r="V32" s="1039">
        <v>51</v>
      </c>
      <c r="W32" s="1039"/>
      <c r="X32" s="1039"/>
      <c r="Y32" s="1039"/>
      <c r="Z32" s="1039"/>
      <c r="AA32" s="1039" t="s">
        <v>492</v>
      </c>
      <c r="AB32" s="1039"/>
      <c r="AC32" s="1039"/>
      <c r="AD32" s="1039"/>
      <c r="AE32" s="1040"/>
      <c r="AF32" s="1035" t="s">
        <v>122</v>
      </c>
      <c r="AG32" s="1036"/>
      <c r="AH32" s="1036"/>
      <c r="AI32" s="1036"/>
      <c r="AJ32" s="1037"/>
      <c r="AK32" s="980">
        <v>23</v>
      </c>
      <c r="AL32" s="971"/>
      <c r="AM32" s="971"/>
      <c r="AN32" s="971"/>
      <c r="AO32" s="971"/>
      <c r="AP32" s="971" t="s">
        <v>492</v>
      </c>
      <c r="AQ32" s="971"/>
      <c r="AR32" s="971"/>
      <c r="AS32" s="971"/>
      <c r="AT32" s="971"/>
      <c r="AU32" s="971" t="s">
        <v>492</v>
      </c>
      <c r="AV32" s="971"/>
      <c r="AW32" s="971"/>
      <c r="AX32" s="971"/>
      <c r="AY32" s="971"/>
      <c r="AZ32" s="1041" t="s">
        <v>492</v>
      </c>
      <c r="BA32" s="1041"/>
      <c r="BB32" s="1041"/>
      <c r="BC32" s="1041"/>
      <c r="BD32" s="1041"/>
      <c r="BE32" s="972"/>
      <c r="BF32" s="972"/>
      <c r="BG32" s="972"/>
      <c r="BH32" s="972"/>
      <c r="BI32" s="973"/>
      <c r="BJ32" s="220"/>
      <c r="BK32" s="220"/>
      <c r="BL32" s="220"/>
      <c r="BM32" s="220"/>
      <c r="BN32" s="220"/>
      <c r="BO32" s="229"/>
      <c r="BP32" s="229"/>
      <c r="BQ32" s="226">
        <v>26</v>
      </c>
      <c r="BR32" s="227"/>
      <c r="BS32" s="992"/>
      <c r="BT32" s="993"/>
      <c r="BU32" s="993"/>
      <c r="BV32" s="993"/>
      <c r="BW32" s="993"/>
      <c r="BX32" s="993"/>
      <c r="BY32" s="993"/>
      <c r="BZ32" s="993"/>
      <c r="CA32" s="993"/>
      <c r="CB32" s="993"/>
      <c r="CC32" s="993"/>
      <c r="CD32" s="993"/>
      <c r="CE32" s="993"/>
      <c r="CF32" s="993"/>
      <c r="CG32" s="1014"/>
      <c r="CH32" s="989"/>
      <c r="CI32" s="990"/>
      <c r="CJ32" s="990"/>
      <c r="CK32" s="990"/>
      <c r="CL32" s="991"/>
      <c r="CM32" s="989"/>
      <c r="CN32" s="990"/>
      <c r="CO32" s="990"/>
      <c r="CP32" s="990"/>
      <c r="CQ32" s="991"/>
      <c r="CR32" s="989"/>
      <c r="CS32" s="990"/>
      <c r="CT32" s="990"/>
      <c r="CU32" s="990"/>
      <c r="CV32" s="991"/>
      <c r="CW32" s="989"/>
      <c r="CX32" s="990"/>
      <c r="CY32" s="990"/>
      <c r="CZ32" s="990"/>
      <c r="DA32" s="991"/>
      <c r="DB32" s="989"/>
      <c r="DC32" s="990"/>
      <c r="DD32" s="990"/>
      <c r="DE32" s="990"/>
      <c r="DF32" s="991"/>
      <c r="DG32" s="989"/>
      <c r="DH32" s="990"/>
      <c r="DI32" s="990"/>
      <c r="DJ32" s="990"/>
      <c r="DK32" s="991"/>
      <c r="DL32" s="989"/>
      <c r="DM32" s="990"/>
      <c r="DN32" s="990"/>
      <c r="DO32" s="990"/>
      <c r="DP32" s="991"/>
      <c r="DQ32" s="989"/>
      <c r="DR32" s="990"/>
      <c r="DS32" s="990"/>
      <c r="DT32" s="990"/>
      <c r="DU32" s="991"/>
      <c r="DV32" s="992"/>
      <c r="DW32" s="993"/>
      <c r="DX32" s="993"/>
      <c r="DY32" s="993"/>
      <c r="DZ32" s="994"/>
      <c r="EA32" s="218"/>
    </row>
    <row r="33" spans="1:131" ht="26.25" customHeight="1">
      <c r="A33" s="230">
        <v>6</v>
      </c>
      <c r="B33" s="1030" t="s">
        <v>394</v>
      </c>
      <c r="C33" s="1031"/>
      <c r="D33" s="1031"/>
      <c r="E33" s="1031"/>
      <c r="F33" s="1031"/>
      <c r="G33" s="1031"/>
      <c r="H33" s="1031"/>
      <c r="I33" s="1031"/>
      <c r="J33" s="1031"/>
      <c r="K33" s="1031"/>
      <c r="L33" s="1031"/>
      <c r="M33" s="1031"/>
      <c r="N33" s="1031"/>
      <c r="O33" s="1031"/>
      <c r="P33" s="1032"/>
      <c r="Q33" s="1038">
        <v>2270</v>
      </c>
      <c r="R33" s="1039"/>
      <c r="S33" s="1039"/>
      <c r="T33" s="1039"/>
      <c r="U33" s="1039"/>
      <c r="V33" s="1039">
        <v>2138</v>
      </c>
      <c r="W33" s="1039"/>
      <c r="X33" s="1039"/>
      <c r="Y33" s="1039"/>
      <c r="Z33" s="1039"/>
      <c r="AA33" s="1039">
        <v>132</v>
      </c>
      <c r="AB33" s="1039"/>
      <c r="AC33" s="1039"/>
      <c r="AD33" s="1039"/>
      <c r="AE33" s="1040"/>
      <c r="AF33" s="1035">
        <v>1836</v>
      </c>
      <c r="AG33" s="1036"/>
      <c r="AH33" s="1036"/>
      <c r="AI33" s="1036"/>
      <c r="AJ33" s="1037"/>
      <c r="AK33" s="980">
        <v>153</v>
      </c>
      <c r="AL33" s="971"/>
      <c r="AM33" s="971"/>
      <c r="AN33" s="971"/>
      <c r="AO33" s="971"/>
      <c r="AP33" s="971">
        <v>5200</v>
      </c>
      <c r="AQ33" s="971"/>
      <c r="AR33" s="971"/>
      <c r="AS33" s="971"/>
      <c r="AT33" s="971"/>
      <c r="AU33" s="971">
        <v>489</v>
      </c>
      <c r="AV33" s="971"/>
      <c r="AW33" s="971"/>
      <c r="AX33" s="971"/>
      <c r="AY33" s="971"/>
      <c r="AZ33" s="1041" t="s">
        <v>492</v>
      </c>
      <c r="BA33" s="1041"/>
      <c r="BB33" s="1041"/>
      <c r="BC33" s="1041"/>
      <c r="BD33" s="1041"/>
      <c r="BE33" s="972" t="s">
        <v>395</v>
      </c>
      <c r="BF33" s="972"/>
      <c r="BG33" s="972"/>
      <c r="BH33" s="972"/>
      <c r="BI33" s="973"/>
      <c r="BJ33" s="220"/>
      <c r="BK33" s="220"/>
      <c r="BL33" s="220"/>
      <c r="BM33" s="220"/>
      <c r="BN33" s="220"/>
      <c r="BO33" s="229"/>
      <c r="BP33" s="229"/>
      <c r="BQ33" s="226">
        <v>27</v>
      </c>
      <c r="BR33" s="227"/>
      <c r="BS33" s="992"/>
      <c r="BT33" s="993"/>
      <c r="BU33" s="993"/>
      <c r="BV33" s="993"/>
      <c r="BW33" s="993"/>
      <c r="BX33" s="993"/>
      <c r="BY33" s="993"/>
      <c r="BZ33" s="993"/>
      <c r="CA33" s="993"/>
      <c r="CB33" s="993"/>
      <c r="CC33" s="993"/>
      <c r="CD33" s="993"/>
      <c r="CE33" s="993"/>
      <c r="CF33" s="993"/>
      <c r="CG33" s="1014"/>
      <c r="CH33" s="989"/>
      <c r="CI33" s="990"/>
      <c r="CJ33" s="990"/>
      <c r="CK33" s="990"/>
      <c r="CL33" s="991"/>
      <c r="CM33" s="989"/>
      <c r="CN33" s="990"/>
      <c r="CO33" s="990"/>
      <c r="CP33" s="990"/>
      <c r="CQ33" s="991"/>
      <c r="CR33" s="989"/>
      <c r="CS33" s="990"/>
      <c r="CT33" s="990"/>
      <c r="CU33" s="990"/>
      <c r="CV33" s="991"/>
      <c r="CW33" s="989"/>
      <c r="CX33" s="990"/>
      <c r="CY33" s="990"/>
      <c r="CZ33" s="990"/>
      <c r="DA33" s="991"/>
      <c r="DB33" s="989"/>
      <c r="DC33" s="990"/>
      <c r="DD33" s="990"/>
      <c r="DE33" s="990"/>
      <c r="DF33" s="991"/>
      <c r="DG33" s="989"/>
      <c r="DH33" s="990"/>
      <c r="DI33" s="990"/>
      <c r="DJ33" s="990"/>
      <c r="DK33" s="991"/>
      <c r="DL33" s="989"/>
      <c r="DM33" s="990"/>
      <c r="DN33" s="990"/>
      <c r="DO33" s="990"/>
      <c r="DP33" s="991"/>
      <c r="DQ33" s="989"/>
      <c r="DR33" s="990"/>
      <c r="DS33" s="990"/>
      <c r="DT33" s="990"/>
      <c r="DU33" s="991"/>
      <c r="DV33" s="992"/>
      <c r="DW33" s="993"/>
      <c r="DX33" s="993"/>
      <c r="DY33" s="993"/>
      <c r="DZ33" s="994"/>
      <c r="EA33" s="218"/>
    </row>
    <row r="34" spans="1:131" ht="26.25" customHeight="1">
      <c r="A34" s="230">
        <v>7</v>
      </c>
      <c r="B34" s="1030" t="s">
        <v>396</v>
      </c>
      <c r="C34" s="1031"/>
      <c r="D34" s="1031"/>
      <c r="E34" s="1031"/>
      <c r="F34" s="1031"/>
      <c r="G34" s="1031"/>
      <c r="H34" s="1031"/>
      <c r="I34" s="1031"/>
      <c r="J34" s="1031"/>
      <c r="K34" s="1031"/>
      <c r="L34" s="1031"/>
      <c r="M34" s="1031"/>
      <c r="N34" s="1031"/>
      <c r="O34" s="1031"/>
      <c r="P34" s="1032"/>
      <c r="Q34" s="1038">
        <v>15791</v>
      </c>
      <c r="R34" s="1039"/>
      <c r="S34" s="1039"/>
      <c r="T34" s="1039"/>
      <c r="U34" s="1039"/>
      <c r="V34" s="1039">
        <v>17411</v>
      </c>
      <c r="W34" s="1039"/>
      <c r="X34" s="1039"/>
      <c r="Y34" s="1039"/>
      <c r="Z34" s="1039"/>
      <c r="AA34" s="1039">
        <v>-1619</v>
      </c>
      <c r="AB34" s="1039"/>
      <c r="AC34" s="1039"/>
      <c r="AD34" s="1039"/>
      <c r="AE34" s="1040"/>
      <c r="AF34" s="1035">
        <v>6755</v>
      </c>
      <c r="AG34" s="1036"/>
      <c r="AH34" s="1036"/>
      <c r="AI34" s="1036"/>
      <c r="AJ34" s="1037"/>
      <c r="AK34" s="980">
        <v>1474</v>
      </c>
      <c r="AL34" s="971"/>
      <c r="AM34" s="971"/>
      <c r="AN34" s="971"/>
      <c r="AO34" s="971"/>
      <c r="AP34" s="971">
        <v>11030</v>
      </c>
      <c r="AQ34" s="971"/>
      <c r="AR34" s="971"/>
      <c r="AS34" s="971"/>
      <c r="AT34" s="971"/>
      <c r="AU34" s="971">
        <v>5561</v>
      </c>
      <c r="AV34" s="971"/>
      <c r="AW34" s="971"/>
      <c r="AX34" s="971"/>
      <c r="AY34" s="971"/>
      <c r="AZ34" s="1041" t="s">
        <v>492</v>
      </c>
      <c r="BA34" s="1041"/>
      <c r="BB34" s="1041"/>
      <c r="BC34" s="1041"/>
      <c r="BD34" s="1041"/>
      <c r="BE34" s="972" t="s">
        <v>395</v>
      </c>
      <c r="BF34" s="972"/>
      <c r="BG34" s="972"/>
      <c r="BH34" s="972"/>
      <c r="BI34" s="973"/>
      <c r="BJ34" s="220"/>
      <c r="BK34" s="220"/>
      <c r="BL34" s="220"/>
      <c r="BM34" s="220"/>
      <c r="BN34" s="220"/>
      <c r="BO34" s="229"/>
      <c r="BP34" s="229"/>
      <c r="BQ34" s="226">
        <v>28</v>
      </c>
      <c r="BR34" s="227"/>
      <c r="BS34" s="992"/>
      <c r="BT34" s="993"/>
      <c r="BU34" s="993"/>
      <c r="BV34" s="993"/>
      <c r="BW34" s="993"/>
      <c r="BX34" s="993"/>
      <c r="BY34" s="993"/>
      <c r="BZ34" s="993"/>
      <c r="CA34" s="993"/>
      <c r="CB34" s="993"/>
      <c r="CC34" s="993"/>
      <c r="CD34" s="993"/>
      <c r="CE34" s="993"/>
      <c r="CF34" s="993"/>
      <c r="CG34" s="1014"/>
      <c r="CH34" s="989"/>
      <c r="CI34" s="990"/>
      <c r="CJ34" s="990"/>
      <c r="CK34" s="990"/>
      <c r="CL34" s="991"/>
      <c r="CM34" s="989"/>
      <c r="CN34" s="990"/>
      <c r="CO34" s="990"/>
      <c r="CP34" s="990"/>
      <c r="CQ34" s="991"/>
      <c r="CR34" s="989"/>
      <c r="CS34" s="990"/>
      <c r="CT34" s="990"/>
      <c r="CU34" s="990"/>
      <c r="CV34" s="991"/>
      <c r="CW34" s="989"/>
      <c r="CX34" s="990"/>
      <c r="CY34" s="990"/>
      <c r="CZ34" s="990"/>
      <c r="DA34" s="991"/>
      <c r="DB34" s="989"/>
      <c r="DC34" s="990"/>
      <c r="DD34" s="990"/>
      <c r="DE34" s="990"/>
      <c r="DF34" s="991"/>
      <c r="DG34" s="989"/>
      <c r="DH34" s="990"/>
      <c r="DI34" s="990"/>
      <c r="DJ34" s="990"/>
      <c r="DK34" s="991"/>
      <c r="DL34" s="989"/>
      <c r="DM34" s="990"/>
      <c r="DN34" s="990"/>
      <c r="DO34" s="990"/>
      <c r="DP34" s="991"/>
      <c r="DQ34" s="989"/>
      <c r="DR34" s="990"/>
      <c r="DS34" s="990"/>
      <c r="DT34" s="990"/>
      <c r="DU34" s="991"/>
      <c r="DV34" s="992"/>
      <c r="DW34" s="993"/>
      <c r="DX34" s="993"/>
      <c r="DY34" s="993"/>
      <c r="DZ34" s="994"/>
      <c r="EA34" s="218"/>
    </row>
    <row r="35" spans="1:131" ht="26.25" customHeight="1">
      <c r="A35" s="230">
        <v>8</v>
      </c>
      <c r="B35" s="1030" t="s">
        <v>397</v>
      </c>
      <c r="C35" s="1031"/>
      <c r="D35" s="1031"/>
      <c r="E35" s="1031"/>
      <c r="F35" s="1031"/>
      <c r="G35" s="1031"/>
      <c r="H35" s="1031"/>
      <c r="I35" s="1031"/>
      <c r="J35" s="1031"/>
      <c r="K35" s="1031"/>
      <c r="L35" s="1031"/>
      <c r="M35" s="1031"/>
      <c r="N35" s="1031"/>
      <c r="O35" s="1031"/>
      <c r="P35" s="1032"/>
      <c r="Q35" s="1038">
        <v>760</v>
      </c>
      <c r="R35" s="1039"/>
      <c r="S35" s="1039"/>
      <c r="T35" s="1039"/>
      <c r="U35" s="1039"/>
      <c r="V35" s="1039">
        <v>809</v>
      </c>
      <c r="W35" s="1039"/>
      <c r="X35" s="1039"/>
      <c r="Y35" s="1039"/>
      <c r="Z35" s="1039"/>
      <c r="AA35" s="1039">
        <v>-49</v>
      </c>
      <c r="AB35" s="1039"/>
      <c r="AC35" s="1039"/>
      <c r="AD35" s="1039"/>
      <c r="AE35" s="1040"/>
      <c r="AF35" s="1035">
        <v>61</v>
      </c>
      <c r="AG35" s="1036"/>
      <c r="AH35" s="1036"/>
      <c r="AI35" s="1036"/>
      <c r="AJ35" s="1037"/>
      <c r="AK35" s="980">
        <v>87</v>
      </c>
      <c r="AL35" s="971"/>
      <c r="AM35" s="971"/>
      <c r="AN35" s="971"/>
      <c r="AO35" s="971"/>
      <c r="AP35" s="971">
        <v>100</v>
      </c>
      <c r="AQ35" s="971"/>
      <c r="AR35" s="971"/>
      <c r="AS35" s="971"/>
      <c r="AT35" s="971"/>
      <c r="AU35" s="971">
        <v>58</v>
      </c>
      <c r="AV35" s="971"/>
      <c r="AW35" s="971"/>
      <c r="AX35" s="971"/>
      <c r="AY35" s="971"/>
      <c r="AZ35" s="1041" t="s">
        <v>492</v>
      </c>
      <c r="BA35" s="1041"/>
      <c r="BB35" s="1041"/>
      <c r="BC35" s="1041"/>
      <c r="BD35" s="1041"/>
      <c r="BE35" s="972" t="s">
        <v>395</v>
      </c>
      <c r="BF35" s="972"/>
      <c r="BG35" s="972"/>
      <c r="BH35" s="972"/>
      <c r="BI35" s="973"/>
      <c r="BJ35" s="220"/>
      <c r="BK35" s="220"/>
      <c r="BL35" s="220"/>
      <c r="BM35" s="220"/>
      <c r="BN35" s="220"/>
      <c r="BO35" s="229"/>
      <c r="BP35" s="229"/>
      <c r="BQ35" s="226">
        <v>29</v>
      </c>
      <c r="BR35" s="227"/>
      <c r="BS35" s="992"/>
      <c r="BT35" s="993"/>
      <c r="BU35" s="993"/>
      <c r="BV35" s="993"/>
      <c r="BW35" s="993"/>
      <c r="BX35" s="993"/>
      <c r="BY35" s="993"/>
      <c r="BZ35" s="993"/>
      <c r="CA35" s="993"/>
      <c r="CB35" s="993"/>
      <c r="CC35" s="993"/>
      <c r="CD35" s="993"/>
      <c r="CE35" s="993"/>
      <c r="CF35" s="993"/>
      <c r="CG35" s="1014"/>
      <c r="CH35" s="989"/>
      <c r="CI35" s="990"/>
      <c r="CJ35" s="990"/>
      <c r="CK35" s="990"/>
      <c r="CL35" s="991"/>
      <c r="CM35" s="989"/>
      <c r="CN35" s="990"/>
      <c r="CO35" s="990"/>
      <c r="CP35" s="990"/>
      <c r="CQ35" s="991"/>
      <c r="CR35" s="989"/>
      <c r="CS35" s="990"/>
      <c r="CT35" s="990"/>
      <c r="CU35" s="990"/>
      <c r="CV35" s="991"/>
      <c r="CW35" s="989"/>
      <c r="CX35" s="990"/>
      <c r="CY35" s="990"/>
      <c r="CZ35" s="990"/>
      <c r="DA35" s="991"/>
      <c r="DB35" s="989"/>
      <c r="DC35" s="990"/>
      <c r="DD35" s="990"/>
      <c r="DE35" s="990"/>
      <c r="DF35" s="991"/>
      <c r="DG35" s="989"/>
      <c r="DH35" s="990"/>
      <c r="DI35" s="990"/>
      <c r="DJ35" s="990"/>
      <c r="DK35" s="991"/>
      <c r="DL35" s="989"/>
      <c r="DM35" s="990"/>
      <c r="DN35" s="990"/>
      <c r="DO35" s="990"/>
      <c r="DP35" s="991"/>
      <c r="DQ35" s="989"/>
      <c r="DR35" s="990"/>
      <c r="DS35" s="990"/>
      <c r="DT35" s="990"/>
      <c r="DU35" s="991"/>
      <c r="DV35" s="992"/>
      <c r="DW35" s="993"/>
      <c r="DX35" s="993"/>
      <c r="DY35" s="993"/>
      <c r="DZ35" s="994"/>
      <c r="EA35" s="218"/>
    </row>
    <row r="36" spans="1:131" ht="26.25" customHeight="1">
      <c r="A36" s="230">
        <v>9</v>
      </c>
      <c r="B36" s="1030" t="s">
        <v>398</v>
      </c>
      <c r="C36" s="1031"/>
      <c r="D36" s="1031"/>
      <c r="E36" s="1031"/>
      <c r="F36" s="1031"/>
      <c r="G36" s="1031"/>
      <c r="H36" s="1031"/>
      <c r="I36" s="1031"/>
      <c r="J36" s="1031"/>
      <c r="K36" s="1031"/>
      <c r="L36" s="1031"/>
      <c r="M36" s="1031"/>
      <c r="N36" s="1031"/>
      <c r="O36" s="1031"/>
      <c r="P36" s="1032"/>
      <c r="Q36" s="1038">
        <v>1052</v>
      </c>
      <c r="R36" s="1039"/>
      <c r="S36" s="1039"/>
      <c r="T36" s="1039"/>
      <c r="U36" s="1039"/>
      <c r="V36" s="1039">
        <v>920</v>
      </c>
      <c r="W36" s="1039"/>
      <c r="X36" s="1039"/>
      <c r="Y36" s="1039"/>
      <c r="Z36" s="1039"/>
      <c r="AA36" s="1039">
        <v>132</v>
      </c>
      <c r="AB36" s="1039"/>
      <c r="AC36" s="1039"/>
      <c r="AD36" s="1039"/>
      <c r="AE36" s="1040"/>
      <c r="AF36" s="1035">
        <v>46</v>
      </c>
      <c r="AG36" s="1036"/>
      <c r="AH36" s="1036"/>
      <c r="AI36" s="1036"/>
      <c r="AJ36" s="1037"/>
      <c r="AK36" s="980">
        <v>827</v>
      </c>
      <c r="AL36" s="971"/>
      <c r="AM36" s="971"/>
      <c r="AN36" s="971"/>
      <c r="AO36" s="971"/>
      <c r="AP36" s="971">
        <v>2393</v>
      </c>
      <c r="AQ36" s="971"/>
      <c r="AR36" s="971"/>
      <c r="AS36" s="971"/>
      <c r="AT36" s="971"/>
      <c r="AU36" s="971">
        <v>2039</v>
      </c>
      <c r="AV36" s="971"/>
      <c r="AW36" s="971"/>
      <c r="AX36" s="971"/>
      <c r="AY36" s="971"/>
      <c r="AZ36" s="1041" t="s">
        <v>492</v>
      </c>
      <c r="BA36" s="1041"/>
      <c r="BB36" s="1041"/>
      <c r="BC36" s="1041"/>
      <c r="BD36" s="1041"/>
      <c r="BE36" s="972" t="s">
        <v>395</v>
      </c>
      <c r="BF36" s="972"/>
      <c r="BG36" s="972"/>
      <c r="BH36" s="972"/>
      <c r="BI36" s="973"/>
      <c r="BJ36" s="220"/>
      <c r="BK36" s="220"/>
      <c r="BL36" s="220"/>
      <c r="BM36" s="220"/>
      <c r="BN36" s="220"/>
      <c r="BO36" s="229"/>
      <c r="BP36" s="229"/>
      <c r="BQ36" s="226">
        <v>30</v>
      </c>
      <c r="BR36" s="227"/>
      <c r="BS36" s="992"/>
      <c r="BT36" s="993"/>
      <c r="BU36" s="993"/>
      <c r="BV36" s="993"/>
      <c r="BW36" s="993"/>
      <c r="BX36" s="993"/>
      <c r="BY36" s="993"/>
      <c r="BZ36" s="993"/>
      <c r="CA36" s="993"/>
      <c r="CB36" s="993"/>
      <c r="CC36" s="993"/>
      <c r="CD36" s="993"/>
      <c r="CE36" s="993"/>
      <c r="CF36" s="993"/>
      <c r="CG36" s="1014"/>
      <c r="CH36" s="989"/>
      <c r="CI36" s="990"/>
      <c r="CJ36" s="990"/>
      <c r="CK36" s="990"/>
      <c r="CL36" s="991"/>
      <c r="CM36" s="989"/>
      <c r="CN36" s="990"/>
      <c r="CO36" s="990"/>
      <c r="CP36" s="990"/>
      <c r="CQ36" s="991"/>
      <c r="CR36" s="989"/>
      <c r="CS36" s="990"/>
      <c r="CT36" s="990"/>
      <c r="CU36" s="990"/>
      <c r="CV36" s="991"/>
      <c r="CW36" s="989"/>
      <c r="CX36" s="990"/>
      <c r="CY36" s="990"/>
      <c r="CZ36" s="990"/>
      <c r="DA36" s="991"/>
      <c r="DB36" s="989"/>
      <c r="DC36" s="990"/>
      <c r="DD36" s="990"/>
      <c r="DE36" s="990"/>
      <c r="DF36" s="991"/>
      <c r="DG36" s="989"/>
      <c r="DH36" s="990"/>
      <c r="DI36" s="990"/>
      <c r="DJ36" s="990"/>
      <c r="DK36" s="991"/>
      <c r="DL36" s="989"/>
      <c r="DM36" s="990"/>
      <c r="DN36" s="990"/>
      <c r="DO36" s="990"/>
      <c r="DP36" s="991"/>
      <c r="DQ36" s="989"/>
      <c r="DR36" s="990"/>
      <c r="DS36" s="990"/>
      <c r="DT36" s="990"/>
      <c r="DU36" s="991"/>
      <c r="DV36" s="992"/>
      <c r="DW36" s="993"/>
      <c r="DX36" s="993"/>
      <c r="DY36" s="993"/>
      <c r="DZ36" s="994"/>
      <c r="EA36" s="218"/>
    </row>
    <row r="37" spans="1:131" ht="26.25" customHeight="1">
      <c r="A37" s="230">
        <v>10</v>
      </c>
      <c r="B37" s="1030" t="s">
        <v>399</v>
      </c>
      <c r="C37" s="1031"/>
      <c r="D37" s="1031"/>
      <c r="E37" s="1031"/>
      <c r="F37" s="1031"/>
      <c r="G37" s="1031"/>
      <c r="H37" s="1031"/>
      <c r="I37" s="1031"/>
      <c r="J37" s="1031"/>
      <c r="K37" s="1031"/>
      <c r="L37" s="1031"/>
      <c r="M37" s="1031"/>
      <c r="N37" s="1031"/>
      <c r="O37" s="1031"/>
      <c r="P37" s="1032"/>
      <c r="Q37" s="1038">
        <v>70</v>
      </c>
      <c r="R37" s="1039"/>
      <c r="S37" s="1039"/>
      <c r="T37" s="1039"/>
      <c r="U37" s="1039"/>
      <c r="V37" s="1039">
        <v>70</v>
      </c>
      <c r="W37" s="1039"/>
      <c r="X37" s="1039"/>
      <c r="Y37" s="1039"/>
      <c r="Z37" s="1039"/>
      <c r="AA37" s="1039" t="s">
        <v>567</v>
      </c>
      <c r="AB37" s="1039"/>
      <c r="AC37" s="1039"/>
      <c r="AD37" s="1039"/>
      <c r="AE37" s="1040"/>
      <c r="AF37" s="1035">
        <v>1</v>
      </c>
      <c r="AG37" s="1036"/>
      <c r="AH37" s="1036"/>
      <c r="AI37" s="1036"/>
      <c r="AJ37" s="1037"/>
      <c r="AK37" s="980">
        <v>69</v>
      </c>
      <c r="AL37" s="971"/>
      <c r="AM37" s="971"/>
      <c r="AN37" s="971"/>
      <c r="AO37" s="971"/>
      <c r="AP37" s="971">
        <v>229</v>
      </c>
      <c r="AQ37" s="971"/>
      <c r="AR37" s="971"/>
      <c r="AS37" s="971"/>
      <c r="AT37" s="971"/>
      <c r="AU37" s="971">
        <v>214</v>
      </c>
      <c r="AV37" s="971"/>
      <c r="AW37" s="971"/>
      <c r="AX37" s="971"/>
      <c r="AY37" s="971"/>
      <c r="AZ37" s="1041" t="s">
        <v>492</v>
      </c>
      <c r="BA37" s="1041"/>
      <c r="BB37" s="1041"/>
      <c r="BC37" s="1041"/>
      <c r="BD37" s="1041"/>
      <c r="BE37" s="972" t="s">
        <v>395</v>
      </c>
      <c r="BF37" s="972"/>
      <c r="BG37" s="972"/>
      <c r="BH37" s="972"/>
      <c r="BI37" s="973"/>
      <c r="BJ37" s="220"/>
      <c r="BK37" s="220"/>
      <c r="BL37" s="220"/>
      <c r="BM37" s="220"/>
      <c r="BN37" s="220"/>
      <c r="BO37" s="229"/>
      <c r="BP37" s="229"/>
      <c r="BQ37" s="226">
        <v>31</v>
      </c>
      <c r="BR37" s="227"/>
      <c r="BS37" s="992"/>
      <c r="BT37" s="993"/>
      <c r="BU37" s="993"/>
      <c r="BV37" s="993"/>
      <c r="BW37" s="993"/>
      <c r="BX37" s="993"/>
      <c r="BY37" s="993"/>
      <c r="BZ37" s="993"/>
      <c r="CA37" s="993"/>
      <c r="CB37" s="993"/>
      <c r="CC37" s="993"/>
      <c r="CD37" s="993"/>
      <c r="CE37" s="993"/>
      <c r="CF37" s="993"/>
      <c r="CG37" s="1014"/>
      <c r="CH37" s="989"/>
      <c r="CI37" s="990"/>
      <c r="CJ37" s="990"/>
      <c r="CK37" s="990"/>
      <c r="CL37" s="991"/>
      <c r="CM37" s="989"/>
      <c r="CN37" s="990"/>
      <c r="CO37" s="990"/>
      <c r="CP37" s="990"/>
      <c r="CQ37" s="991"/>
      <c r="CR37" s="989"/>
      <c r="CS37" s="990"/>
      <c r="CT37" s="990"/>
      <c r="CU37" s="990"/>
      <c r="CV37" s="991"/>
      <c r="CW37" s="989"/>
      <c r="CX37" s="990"/>
      <c r="CY37" s="990"/>
      <c r="CZ37" s="990"/>
      <c r="DA37" s="991"/>
      <c r="DB37" s="989"/>
      <c r="DC37" s="990"/>
      <c r="DD37" s="990"/>
      <c r="DE37" s="990"/>
      <c r="DF37" s="991"/>
      <c r="DG37" s="989"/>
      <c r="DH37" s="990"/>
      <c r="DI37" s="990"/>
      <c r="DJ37" s="990"/>
      <c r="DK37" s="991"/>
      <c r="DL37" s="989"/>
      <c r="DM37" s="990"/>
      <c r="DN37" s="990"/>
      <c r="DO37" s="990"/>
      <c r="DP37" s="991"/>
      <c r="DQ37" s="989"/>
      <c r="DR37" s="990"/>
      <c r="DS37" s="990"/>
      <c r="DT37" s="990"/>
      <c r="DU37" s="991"/>
      <c r="DV37" s="992"/>
      <c r="DW37" s="993"/>
      <c r="DX37" s="993"/>
      <c r="DY37" s="993"/>
      <c r="DZ37" s="994"/>
      <c r="EA37" s="218"/>
    </row>
    <row r="38" spans="1:131" ht="26.25" customHeight="1">
      <c r="A38" s="230">
        <v>11</v>
      </c>
      <c r="B38" s="1030"/>
      <c r="C38" s="1031"/>
      <c r="D38" s="1031"/>
      <c r="E38" s="1031"/>
      <c r="F38" s="1031"/>
      <c r="G38" s="1031"/>
      <c r="H38" s="1031"/>
      <c r="I38" s="1031"/>
      <c r="J38" s="1031"/>
      <c r="K38" s="1031"/>
      <c r="L38" s="1031"/>
      <c r="M38" s="1031"/>
      <c r="N38" s="1031"/>
      <c r="O38" s="1031"/>
      <c r="P38" s="1032"/>
      <c r="Q38" s="1038"/>
      <c r="R38" s="1039"/>
      <c r="S38" s="1039"/>
      <c r="T38" s="1039"/>
      <c r="U38" s="1039"/>
      <c r="V38" s="1039"/>
      <c r="W38" s="1039"/>
      <c r="X38" s="1039"/>
      <c r="Y38" s="1039"/>
      <c r="Z38" s="1039"/>
      <c r="AA38" s="1039"/>
      <c r="AB38" s="1039"/>
      <c r="AC38" s="1039"/>
      <c r="AD38" s="1039"/>
      <c r="AE38" s="1040"/>
      <c r="AF38" s="1035"/>
      <c r="AG38" s="1036"/>
      <c r="AH38" s="1036"/>
      <c r="AI38" s="1036"/>
      <c r="AJ38" s="1037"/>
      <c r="AK38" s="980"/>
      <c r="AL38" s="971"/>
      <c r="AM38" s="971"/>
      <c r="AN38" s="971"/>
      <c r="AO38" s="971"/>
      <c r="AP38" s="971"/>
      <c r="AQ38" s="971"/>
      <c r="AR38" s="971"/>
      <c r="AS38" s="971"/>
      <c r="AT38" s="971"/>
      <c r="AU38" s="971"/>
      <c r="AV38" s="971"/>
      <c r="AW38" s="971"/>
      <c r="AX38" s="971"/>
      <c r="AY38" s="971"/>
      <c r="AZ38" s="1041"/>
      <c r="BA38" s="1041"/>
      <c r="BB38" s="1041"/>
      <c r="BC38" s="1041"/>
      <c r="BD38" s="1041"/>
      <c r="BE38" s="972"/>
      <c r="BF38" s="972"/>
      <c r="BG38" s="972"/>
      <c r="BH38" s="972"/>
      <c r="BI38" s="973"/>
      <c r="BJ38" s="220"/>
      <c r="BK38" s="220"/>
      <c r="BL38" s="220"/>
      <c r="BM38" s="220"/>
      <c r="BN38" s="220"/>
      <c r="BO38" s="229"/>
      <c r="BP38" s="229"/>
      <c r="BQ38" s="226">
        <v>32</v>
      </c>
      <c r="BR38" s="227"/>
      <c r="BS38" s="992"/>
      <c r="BT38" s="993"/>
      <c r="BU38" s="993"/>
      <c r="BV38" s="993"/>
      <c r="BW38" s="993"/>
      <c r="BX38" s="993"/>
      <c r="BY38" s="993"/>
      <c r="BZ38" s="993"/>
      <c r="CA38" s="993"/>
      <c r="CB38" s="993"/>
      <c r="CC38" s="993"/>
      <c r="CD38" s="993"/>
      <c r="CE38" s="993"/>
      <c r="CF38" s="993"/>
      <c r="CG38" s="1014"/>
      <c r="CH38" s="989"/>
      <c r="CI38" s="990"/>
      <c r="CJ38" s="990"/>
      <c r="CK38" s="990"/>
      <c r="CL38" s="991"/>
      <c r="CM38" s="989"/>
      <c r="CN38" s="990"/>
      <c r="CO38" s="990"/>
      <c r="CP38" s="990"/>
      <c r="CQ38" s="991"/>
      <c r="CR38" s="989"/>
      <c r="CS38" s="990"/>
      <c r="CT38" s="990"/>
      <c r="CU38" s="990"/>
      <c r="CV38" s="991"/>
      <c r="CW38" s="989"/>
      <c r="CX38" s="990"/>
      <c r="CY38" s="990"/>
      <c r="CZ38" s="990"/>
      <c r="DA38" s="991"/>
      <c r="DB38" s="989"/>
      <c r="DC38" s="990"/>
      <c r="DD38" s="990"/>
      <c r="DE38" s="990"/>
      <c r="DF38" s="991"/>
      <c r="DG38" s="989"/>
      <c r="DH38" s="990"/>
      <c r="DI38" s="990"/>
      <c r="DJ38" s="990"/>
      <c r="DK38" s="991"/>
      <c r="DL38" s="989"/>
      <c r="DM38" s="990"/>
      <c r="DN38" s="990"/>
      <c r="DO38" s="990"/>
      <c r="DP38" s="991"/>
      <c r="DQ38" s="989"/>
      <c r="DR38" s="990"/>
      <c r="DS38" s="990"/>
      <c r="DT38" s="990"/>
      <c r="DU38" s="991"/>
      <c r="DV38" s="992"/>
      <c r="DW38" s="993"/>
      <c r="DX38" s="993"/>
      <c r="DY38" s="993"/>
      <c r="DZ38" s="994"/>
      <c r="EA38" s="218"/>
    </row>
    <row r="39" spans="1:131" ht="26.25" customHeight="1">
      <c r="A39" s="230">
        <v>12</v>
      </c>
      <c r="B39" s="1030"/>
      <c r="C39" s="1031"/>
      <c r="D39" s="1031"/>
      <c r="E39" s="1031"/>
      <c r="F39" s="1031"/>
      <c r="G39" s="1031"/>
      <c r="H39" s="1031"/>
      <c r="I39" s="1031"/>
      <c r="J39" s="1031"/>
      <c r="K39" s="1031"/>
      <c r="L39" s="1031"/>
      <c r="M39" s="1031"/>
      <c r="N39" s="1031"/>
      <c r="O39" s="1031"/>
      <c r="P39" s="1032"/>
      <c r="Q39" s="1038"/>
      <c r="R39" s="1039"/>
      <c r="S39" s="1039"/>
      <c r="T39" s="1039"/>
      <c r="U39" s="1039"/>
      <c r="V39" s="1039"/>
      <c r="W39" s="1039"/>
      <c r="X39" s="1039"/>
      <c r="Y39" s="1039"/>
      <c r="Z39" s="1039"/>
      <c r="AA39" s="1039"/>
      <c r="AB39" s="1039"/>
      <c r="AC39" s="1039"/>
      <c r="AD39" s="1039"/>
      <c r="AE39" s="1040"/>
      <c r="AF39" s="1035"/>
      <c r="AG39" s="1036"/>
      <c r="AH39" s="1036"/>
      <c r="AI39" s="1036"/>
      <c r="AJ39" s="1037"/>
      <c r="AK39" s="980"/>
      <c r="AL39" s="971"/>
      <c r="AM39" s="971"/>
      <c r="AN39" s="971"/>
      <c r="AO39" s="971"/>
      <c r="AP39" s="971"/>
      <c r="AQ39" s="971"/>
      <c r="AR39" s="971"/>
      <c r="AS39" s="971"/>
      <c r="AT39" s="971"/>
      <c r="AU39" s="971"/>
      <c r="AV39" s="971"/>
      <c r="AW39" s="971"/>
      <c r="AX39" s="971"/>
      <c r="AY39" s="971"/>
      <c r="AZ39" s="1041"/>
      <c r="BA39" s="1041"/>
      <c r="BB39" s="1041"/>
      <c r="BC39" s="1041"/>
      <c r="BD39" s="1041"/>
      <c r="BE39" s="972"/>
      <c r="BF39" s="972"/>
      <c r="BG39" s="972"/>
      <c r="BH39" s="972"/>
      <c r="BI39" s="973"/>
      <c r="BJ39" s="220"/>
      <c r="BK39" s="220"/>
      <c r="BL39" s="220"/>
      <c r="BM39" s="220"/>
      <c r="BN39" s="220"/>
      <c r="BO39" s="229"/>
      <c r="BP39" s="229"/>
      <c r="BQ39" s="226">
        <v>33</v>
      </c>
      <c r="BR39" s="227"/>
      <c r="BS39" s="992"/>
      <c r="BT39" s="993"/>
      <c r="BU39" s="993"/>
      <c r="BV39" s="993"/>
      <c r="BW39" s="993"/>
      <c r="BX39" s="993"/>
      <c r="BY39" s="993"/>
      <c r="BZ39" s="993"/>
      <c r="CA39" s="993"/>
      <c r="CB39" s="993"/>
      <c r="CC39" s="993"/>
      <c r="CD39" s="993"/>
      <c r="CE39" s="993"/>
      <c r="CF39" s="993"/>
      <c r="CG39" s="1014"/>
      <c r="CH39" s="989"/>
      <c r="CI39" s="990"/>
      <c r="CJ39" s="990"/>
      <c r="CK39" s="990"/>
      <c r="CL39" s="991"/>
      <c r="CM39" s="989"/>
      <c r="CN39" s="990"/>
      <c r="CO39" s="990"/>
      <c r="CP39" s="990"/>
      <c r="CQ39" s="991"/>
      <c r="CR39" s="989"/>
      <c r="CS39" s="990"/>
      <c r="CT39" s="990"/>
      <c r="CU39" s="990"/>
      <c r="CV39" s="991"/>
      <c r="CW39" s="989"/>
      <c r="CX39" s="990"/>
      <c r="CY39" s="990"/>
      <c r="CZ39" s="990"/>
      <c r="DA39" s="991"/>
      <c r="DB39" s="989"/>
      <c r="DC39" s="990"/>
      <c r="DD39" s="990"/>
      <c r="DE39" s="990"/>
      <c r="DF39" s="991"/>
      <c r="DG39" s="989"/>
      <c r="DH39" s="990"/>
      <c r="DI39" s="990"/>
      <c r="DJ39" s="990"/>
      <c r="DK39" s="991"/>
      <c r="DL39" s="989"/>
      <c r="DM39" s="990"/>
      <c r="DN39" s="990"/>
      <c r="DO39" s="990"/>
      <c r="DP39" s="991"/>
      <c r="DQ39" s="989"/>
      <c r="DR39" s="990"/>
      <c r="DS39" s="990"/>
      <c r="DT39" s="990"/>
      <c r="DU39" s="991"/>
      <c r="DV39" s="992"/>
      <c r="DW39" s="993"/>
      <c r="DX39" s="993"/>
      <c r="DY39" s="993"/>
      <c r="DZ39" s="994"/>
      <c r="EA39" s="218"/>
    </row>
    <row r="40" spans="1:131" ht="26.25" customHeight="1">
      <c r="A40" s="226">
        <v>13</v>
      </c>
      <c r="B40" s="1030"/>
      <c r="C40" s="1031"/>
      <c r="D40" s="1031"/>
      <c r="E40" s="1031"/>
      <c r="F40" s="1031"/>
      <c r="G40" s="1031"/>
      <c r="H40" s="1031"/>
      <c r="I40" s="1031"/>
      <c r="J40" s="1031"/>
      <c r="K40" s="1031"/>
      <c r="L40" s="1031"/>
      <c r="M40" s="1031"/>
      <c r="N40" s="1031"/>
      <c r="O40" s="1031"/>
      <c r="P40" s="1032"/>
      <c r="Q40" s="1038"/>
      <c r="R40" s="1039"/>
      <c r="S40" s="1039"/>
      <c r="T40" s="1039"/>
      <c r="U40" s="1039"/>
      <c r="V40" s="1039"/>
      <c r="W40" s="1039"/>
      <c r="X40" s="1039"/>
      <c r="Y40" s="1039"/>
      <c r="Z40" s="1039"/>
      <c r="AA40" s="1039"/>
      <c r="AB40" s="1039"/>
      <c r="AC40" s="1039"/>
      <c r="AD40" s="1039"/>
      <c r="AE40" s="1040"/>
      <c r="AF40" s="1035"/>
      <c r="AG40" s="1036"/>
      <c r="AH40" s="1036"/>
      <c r="AI40" s="1036"/>
      <c r="AJ40" s="1037"/>
      <c r="AK40" s="980"/>
      <c r="AL40" s="971"/>
      <c r="AM40" s="971"/>
      <c r="AN40" s="971"/>
      <c r="AO40" s="971"/>
      <c r="AP40" s="971"/>
      <c r="AQ40" s="971"/>
      <c r="AR40" s="971"/>
      <c r="AS40" s="971"/>
      <c r="AT40" s="971"/>
      <c r="AU40" s="971"/>
      <c r="AV40" s="971"/>
      <c r="AW40" s="971"/>
      <c r="AX40" s="971"/>
      <c r="AY40" s="971"/>
      <c r="AZ40" s="1041"/>
      <c r="BA40" s="1041"/>
      <c r="BB40" s="1041"/>
      <c r="BC40" s="1041"/>
      <c r="BD40" s="1041"/>
      <c r="BE40" s="972"/>
      <c r="BF40" s="972"/>
      <c r="BG40" s="972"/>
      <c r="BH40" s="972"/>
      <c r="BI40" s="973"/>
      <c r="BJ40" s="220"/>
      <c r="BK40" s="220"/>
      <c r="BL40" s="220"/>
      <c r="BM40" s="220"/>
      <c r="BN40" s="220"/>
      <c r="BO40" s="229"/>
      <c r="BP40" s="229"/>
      <c r="BQ40" s="226">
        <v>34</v>
      </c>
      <c r="BR40" s="227"/>
      <c r="BS40" s="992"/>
      <c r="BT40" s="993"/>
      <c r="BU40" s="993"/>
      <c r="BV40" s="993"/>
      <c r="BW40" s="993"/>
      <c r="BX40" s="993"/>
      <c r="BY40" s="993"/>
      <c r="BZ40" s="993"/>
      <c r="CA40" s="993"/>
      <c r="CB40" s="993"/>
      <c r="CC40" s="993"/>
      <c r="CD40" s="993"/>
      <c r="CE40" s="993"/>
      <c r="CF40" s="993"/>
      <c r="CG40" s="1014"/>
      <c r="CH40" s="989"/>
      <c r="CI40" s="990"/>
      <c r="CJ40" s="990"/>
      <c r="CK40" s="990"/>
      <c r="CL40" s="991"/>
      <c r="CM40" s="989"/>
      <c r="CN40" s="990"/>
      <c r="CO40" s="990"/>
      <c r="CP40" s="990"/>
      <c r="CQ40" s="991"/>
      <c r="CR40" s="989"/>
      <c r="CS40" s="990"/>
      <c r="CT40" s="990"/>
      <c r="CU40" s="990"/>
      <c r="CV40" s="991"/>
      <c r="CW40" s="989"/>
      <c r="CX40" s="990"/>
      <c r="CY40" s="990"/>
      <c r="CZ40" s="990"/>
      <c r="DA40" s="991"/>
      <c r="DB40" s="989"/>
      <c r="DC40" s="990"/>
      <c r="DD40" s="990"/>
      <c r="DE40" s="990"/>
      <c r="DF40" s="991"/>
      <c r="DG40" s="989"/>
      <c r="DH40" s="990"/>
      <c r="DI40" s="990"/>
      <c r="DJ40" s="990"/>
      <c r="DK40" s="991"/>
      <c r="DL40" s="989"/>
      <c r="DM40" s="990"/>
      <c r="DN40" s="990"/>
      <c r="DO40" s="990"/>
      <c r="DP40" s="991"/>
      <c r="DQ40" s="989"/>
      <c r="DR40" s="990"/>
      <c r="DS40" s="990"/>
      <c r="DT40" s="990"/>
      <c r="DU40" s="991"/>
      <c r="DV40" s="992"/>
      <c r="DW40" s="993"/>
      <c r="DX40" s="993"/>
      <c r="DY40" s="993"/>
      <c r="DZ40" s="994"/>
      <c r="EA40" s="218"/>
    </row>
    <row r="41" spans="1:131" ht="26.25" customHeight="1">
      <c r="A41" s="226">
        <v>14</v>
      </c>
      <c r="B41" s="1030"/>
      <c r="C41" s="1031"/>
      <c r="D41" s="1031"/>
      <c r="E41" s="1031"/>
      <c r="F41" s="1031"/>
      <c r="G41" s="1031"/>
      <c r="H41" s="1031"/>
      <c r="I41" s="1031"/>
      <c r="J41" s="1031"/>
      <c r="K41" s="1031"/>
      <c r="L41" s="1031"/>
      <c r="M41" s="1031"/>
      <c r="N41" s="1031"/>
      <c r="O41" s="1031"/>
      <c r="P41" s="1032"/>
      <c r="Q41" s="1038"/>
      <c r="R41" s="1039"/>
      <c r="S41" s="1039"/>
      <c r="T41" s="1039"/>
      <c r="U41" s="1039"/>
      <c r="V41" s="1039"/>
      <c r="W41" s="1039"/>
      <c r="X41" s="1039"/>
      <c r="Y41" s="1039"/>
      <c r="Z41" s="1039"/>
      <c r="AA41" s="1039"/>
      <c r="AB41" s="1039"/>
      <c r="AC41" s="1039"/>
      <c r="AD41" s="1039"/>
      <c r="AE41" s="1040"/>
      <c r="AF41" s="1035"/>
      <c r="AG41" s="1036"/>
      <c r="AH41" s="1036"/>
      <c r="AI41" s="1036"/>
      <c r="AJ41" s="1037"/>
      <c r="AK41" s="980"/>
      <c r="AL41" s="971"/>
      <c r="AM41" s="971"/>
      <c r="AN41" s="971"/>
      <c r="AO41" s="971"/>
      <c r="AP41" s="971"/>
      <c r="AQ41" s="971"/>
      <c r="AR41" s="971"/>
      <c r="AS41" s="971"/>
      <c r="AT41" s="971"/>
      <c r="AU41" s="971"/>
      <c r="AV41" s="971"/>
      <c r="AW41" s="971"/>
      <c r="AX41" s="971"/>
      <c r="AY41" s="971"/>
      <c r="AZ41" s="1041"/>
      <c r="BA41" s="1041"/>
      <c r="BB41" s="1041"/>
      <c r="BC41" s="1041"/>
      <c r="BD41" s="1041"/>
      <c r="BE41" s="972"/>
      <c r="BF41" s="972"/>
      <c r="BG41" s="972"/>
      <c r="BH41" s="972"/>
      <c r="BI41" s="973"/>
      <c r="BJ41" s="220"/>
      <c r="BK41" s="220"/>
      <c r="BL41" s="220"/>
      <c r="BM41" s="220"/>
      <c r="BN41" s="220"/>
      <c r="BO41" s="229"/>
      <c r="BP41" s="229"/>
      <c r="BQ41" s="226">
        <v>35</v>
      </c>
      <c r="BR41" s="227"/>
      <c r="BS41" s="992"/>
      <c r="BT41" s="993"/>
      <c r="BU41" s="993"/>
      <c r="BV41" s="993"/>
      <c r="BW41" s="993"/>
      <c r="BX41" s="993"/>
      <c r="BY41" s="993"/>
      <c r="BZ41" s="993"/>
      <c r="CA41" s="993"/>
      <c r="CB41" s="993"/>
      <c r="CC41" s="993"/>
      <c r="CD41" s="993"/>
      <c r="CE41" s="993"/>
      <c r="CF41" s="993"/>
      <c r="CG41" s="1014"/>
      <c r="CH41" s="989"/>
      <c r="CI41" s="990"/>
      <c r="CJ41" s="990"/>
      <c r="CK41" s="990"/>
      <c r="CL41" s="991"/>
      <c r="CM41" s="989"/>
      <c r="CN41" s="990"/>
      <c r="CO41" s="990"/>
      <c r="CP41" s="990"/>
      <c r="CQ41" s="991"/>
      <c r="CR41" s="989"/>
      <c r="CS41" s="990"/>
      <c r="CT41" s="990"/>
      <c r="CU41" s="990"/>
      <c r="CV41" s="991"/>
      <c r="CW41" s="989"/>
      <c r="CX41" s="990"/>
      <c r="CY41" s="990"/>
      <c r="CZ41" s="990"/>
      <c r="DA41" s="991"/>
      <c r="DB41" s="989"/>
      <c r="DC41" s="990"/>
      <c r="DD41" s="990"/>
      <c r="DE41" s="990"/>
      <c r="DF41" s="991"/>
      <c r="DG41" s="989"/>
      <c r="DH41" s="990"/>
      <c r="DI41" s="990"/>
      <c r="DJ41" s="990"/>
      <c r="DK41" s="991"/>
      <c r="DL41" s="989"/>
      <c r="DM41" s="990"/>
      <c r="DN41" s="990"/>
      <c r="DO41" s="990"/>
      <c r="DP41" s="991"/>
      <c r="DQ41" s="989"/>
      <c r="DR41" s="990"/>
      <c r="DS41" s="990"/>
      <c r="DT41" s="990"/>
      <c r="DU41" s="991"/>
      <c r="DV41" s="992"/>
      <c r="DW41" s="993"/>
      <c r="DX41" s="993"/>
      <c r="DY41" s="993"/>
      <c r="DZ41" s="994"/>
      <c r="EA41" s="218"/>
    </row>
    <row r="42" spans="1:131" ht="26.25" customHeight="1">
      <c r="A42" s="226">
        <v>15</v>
      </c>
      <c r="B42" s="1030"/>
      <c r="C42" s="1031"/>
      <c r="D42" s="1031"/>
      <c r="E42" s="1031"/>
      <c r="F42" s="1031"/>
      <c r="G42" s="1031"/>
      <c r="H42" s="1031"/>
      <c r="I42" s="1031"/>
      <c r="J42" s="1031"/>
      <c r="K42" s="1031"/>
      <c r="L42" s="1031"/>
      <c r="M42" s="1031"/>
      <c r="N42" s="1031"/>
      <c r="O42" s="1031"/>
      <c r="P42" s="1032"/>
      <c r="Q42" s="1038"/>
      <c r="R42" s="1039"/>
      <c r="S42" s="1039"/>
      <c r="T42" s="1039"/>
      <c r="U42" s="1039"/>
      <c r="V42" s="1039"/>
      <c r="W42" s="1039"/>
      <c r="X42" s="1039"/>
      <c r="Y42" s="1039"/>
      <c r="Z42" s="1039"/>
      <c r="AA42" s="1039"/>
      <c r="AB42" s="1039"/>
      <c r="AC42" s="1039"/>
      <c r="AD42" s="1039"/>
      <c r="AE42" s="1040"/>
      <c r="AF42" s="1035"/>
      <c r="AG42" s="1036"/>
      <c r="AH42" s="1036"/>
      <c r="AI42" s="1036"/>
      <c r="AJ42" s="1037"/>
      <c r="AK42" s="980"/>
      <c r="AL42" s="971"/>
      <c r="AM42" s="971"/>
      <c r="AN42" s="971"/>
      <c r="AO42" s="971"/>
      <c r="AP42" s="971"/>
      <c r="AQ42" s="971"/>
      <c r="AR42" s="971"/>
      <c r="AS42" s="971"/>
      <c r="AT42" s="971"/>
      <c r="AU42" s="971"/>
      <c r="AV42" s="971"/>
      <c r="AW42" s="971"/>
      <c r="AX42" s="971"/>
      <c r="AY42" s="971"/>
      <c r="AZ42" s="1041"/>
      <c r="BA42" s="1041"/>
      <c r="BB42" s="1041"/>
      <c r="BC42" s="1041"/>
      <c r="BD42" s="1041"/>
      <c r="BE42" s="972"/>
      <c r="BF42" s="972"/>
      <c r="BG42" s="972"/>
      <c r="BH42" s="972"/>
      <c r="BI42" s="973"/>
      <c r="BJ42" s="220"/>
      <c r="BK42" s="220"/>
      <c r="BL42" s="220"/>
      <c r="BM42" s="220"/>
      <c r="BN42" s="220"/>
      <c r="BO42" s="229"/>
      <c r="BP42" s="229"/>
      <c r="BQ42" s="226">
        <v>36</v>
      </c>
      <c r="BR42" s="227"/>
      <c r="BS42" s="992"/>
      <c r="BT42" s="993"/>
      <c r="BU42" s="993"/>
      <c r="BV42" s="993"/>
      <c r="BW42" s="993"/>
      <c r="BX42" s="993"/>
      <c r="BY42" s="993"/>
      <c r="BZ42" s="993"/>
      <c r="CA42" s="993"/>
      <c r="CB42" s="993"/>
      <c r="CC42" s="993"/>
      <c r="CD42" s="993"/>
      <c r="CE42" s="993"/>
      <c r="CF42" s="993"/>
      <c r="CG42" s="1014"/>
      <c r="CH42" s="989"/>
      <c r="CI42" s="990"/>
      <c r="CJ42" s="990"/>
      <c r="CK42" s="990"/>
      <c r="CL42" s="991"/>
      <c r="CM42" s="989"/>
      <c r="CN42" s="990"/>
      <c r="CO42" s="990"/>
      <c r="CP42" s="990"/>
      <c r="CQ42" s="991"/>
      <c r="CR42" s="989"/>
      <c r="CS42" s="990"/>
      <c r="CT42" s="990"/>
      <c r="CU42" s="990"/>
      <c r="CV42" s="991"/>
      <c r="CW42" s="989"/>
      <c r="CX42" s="990"/>
      <c r="CY42" s="990"/>
      <c r="CZ42" s="990"/>
      <c r="DA42" s="991"/>
      <c r="DB42" s="989"/>
      <c r="DC42" s="990"/>
      <c r="DD42" s="990"/>
      <c r="DE42" s="990"/>
      <c r="DF42" s="991"/>
      <c r="DG42" s="989"/>
      <c r="DH42" s="990"/>
      <c r="DI42" s="990"/>
      <c r="DJ42" s="990"/>
      <c r="DK42" s="991"/>
      <c r="DL42" s="989"/>
      <c r="DM42" s="990"/>
      <c r="DN42" s="990"/>
      <c r="DO42" s="990"/>
      <c r="DP42" s="991"/>
      <c r="DQ42" s="989"/>
      <c r="DR42" s="990"/>
      <c r="DS42" s="990"/>
      <c r="DT42" s="990"/>
      <c r="DU42" s="991"/>
      <c r="DV42" s="992"/>
      <c r="DW42" s="993"/>
      <c r="DX42" s="993"/>
      <c r="DY42" s="993"/>
      <c r="DZ42" s="994"/>
      <c r="EA42" s="218"/>
    </row>
    <row r="43" spans="1:131" ht="26.25" customHeight="1">
      <c r="A43" s="226">
        <v>16</v>
      </c>
      <c r="B43" s="1030"/>
      <c r="C43" s="1031"/>
      <c r="D43" s="1031"/>
      <c r="E43" s="1031"/>
      <c r="F43" s="1031"/>
      <c r="G43" s="1031"/>
      <c r="H43" s="1031"/>
      <c r="I43" s="1031"/>
      <c r="J43" s="1031"/>
      <c r="K43" s="1031"/>
      <c r="L43" s="1031"/>
      <c r="M43" s="1031"/>
      <c r="N43" s="1031"/>
      <c r="O43" s="1031"/>
      <c r="P43" s="1032"/>
      <c r="Q43" s="1038"/>
      <c r="R43" s="1039"/>
      <c r="S43" s="1039"/>
      <c r="T43" s="1039"/>
      <c r="U43" s="1039"/>
      <c r="V43" s="1039"/>
      <c r="W43" s="1039"/>
      <c r="X43" s="1039"/>
      <c r="Y43" s="1039"/>
      <c r="Z43" s="1039"/>
      <c r="AA43" s="1039"/>
      <c r="AB43" s="1039"/>
      <c r="AC43" s="1039"/>
      <c r="AD43" s="1039"/>
      <c r="AE43" s="1040"/>
      <c r="AF43" s="1035"/>
      <c r="AG43" s="1036"/>
      <c r="AH43" s="1036"/>
      <c r="AI43" s="1036"/>
      <c r="AJ43" s="1037"/>
      <c r="AK43" s="980"/>
      <c r="AL43" s="971"/>
      <c r="AM43" s="971"/>
      <c r="AN43" s="971"/>
      <c r="AO43" s="971"/>
      <c r="AP43" s="971"/>
      <c r="AQ43" s="971"/>
      <c r="AR43" s="971"/>
      <c r="AS43" s="971"/>
      <c r="AT43" s="971"/>
      <c r="AU43" s="971"/>
      <c r="AV43" s="971"/>
      <c r="AW43" s="971"/>
      <c r="AX43" s="971"/>
      <c r="AY43" s="971"/>
      <c r="AZ43" s="1041"/>
      <c r="BA43" s="1041"/>
      <c r="BB43" s="1041"/>
      <c r="BC43" s="1041"/>
      <c r="BD43" s="1041"/>
      <c r="BE43" s="972"/>
      <c r="BF43" s="972"/>
      <c r="BG43" s="972"/>
      <c r="BH43" s="972"/>
      <c r="BI43" s="973"/>
      <c r="BJ43" s="220"/>
      <c r="BK43" s="220"/>
      <c r="BL43" s="220"/>
      <c r="BM43" s="220"/>
      <c r="BN43" s="220"/>
      <c r="BO43" s="229"/>
      <c r="BP43" s="229"/>
      <c r="BQ43" s="226">
        <v>37</v>
      </c>
      <c r="BR43" s="227"/>
      <c r="BS43" s="992"/>
      <c r="BT43" s="993"/>
      <c r="BU43" s="993"/>
      <c r="BV43" s="993"/>
      <c r="BW43" s="993"/>
      <c r="BX43" s="993"/>
      <c r="BY43" s="993"/>
      <c r="BZ43" s="993"/>
      <c r="CA43" s="993"/>
      <c r="CB43" s="993"/>
      <c r="CC43" s="993"/>
      <c r="CD43" s="993"/>
      <c r="CE43" s="993"/>
      <c r="CF43" s="993"/>
      <c r="CG43" s="1014"/>
      <c r="CH43" s="989"/>
      <c r="CI43" s="990"/>
      <c r="CJ43" s="990"/>
      <c r="CK43" s="990"/>
      <c r="CL43" s="991"/>
      <c r="CM43" s="989"/>
      <c r="CN43" s="990"/>
      <c r="CO43" s="990"/>
      <c r="CP43" s="990"/>
      <c r="CQ43" s="991"/>
      <c r="CR43" s="989"/>
      <c r="CS43" s="990"/>
      <c r="CT43" s="990"/>
      <c r="CU43" s="990"/>
      <c r="CV43" s="991"/>
      <c r="CW43" s="989"/>
      <c r="CX43" s="990"/>
      <c r="CY43" s="990"/>
      <c r="CZ43" s="990"/>
      <c r="DA43" s="991"/>
      <c r="DB43" s="989"/>
      <c r="DC43" s="990"/>
      <c r="DD43" s="990"/>
      <c r="DE43" s="990"/>
      <c r="DF43" s="991"/>
      <c r="DG43" s="989"/>
      <c r="DH43" s="990"/>
      <c r="DI43" s="990"/>
      <c r="DJ43" s="990"/>
      <c r="DK43" s="991"/>
      <c r="DL43" s="989"/>
      <c r="DM43" s="990"/>
      <c r="DN43" s="990"/>
      <c r="DO43" s="990"/>
      <c r="DP43" s="991"/>
      <c r="DQ43" s="989"/>
      <c r="DR43" s="990"/>
      <c r="DS43" s="990"/>
      <c r="DT43" s="990"/>
      <c r="DU43" s="991"/>
      <c r="DV43" s="992"/>
      <c r="DW43" s="993"/>
      <c r="DX43" s="993"/>
      <c r="DY43" s="993"/>
      <c r="DZ43" s="994"/>
      <c r="EA43" s="218"/>
    </row>
    <row r="44" spans="1:131" ht="26.25" customHeight="1">
      <c r="A44" s="226">
        <v>17</v>
      </c>
      <c r="B44" s="1030"/>
      <c r="C44" s="1031"/>
      <c r="D44" s="1031"/>
      <c r="E44" s="1031"/>
      <c r="F44" s="1031"/>
      <c r="G44" s="1031"/>
      <c r="H44" s="1031"/>
      <c r="I44" s="1031"/>
      <c r="J44" s="1031"/>
      <c r="K44" s="1031"/>
      <c r="L44" s="1031"/>
      <c r="M44" s="1031"/>
      <c r="N44" s="1031"/>
      <c r="O44" s="1031"/>
      <c r="P44" s="1032"/>
      <c r="Q44" s="1038"/>
      <c r="R44" s="1039"/>
      <c r="S44" s="1039"/>
      <c r="T44" s="1039"/>
      <c r="U44" s="1039"/>
      <c r="V44" s="1039"/>
      <c r="W44" s="1039"/>
      <c r="X44" s="1039"/>
      <c r="Y44" s="1039"/>
      <c r="Z44" s="1039"/>
      <c r="AA44" s="1039"/>
      <c r="AB44" s="1039"/>
      <c r="AC44" s="1039"/>
      <c r="AD44" s="1039"/>
      <c r="AE44" s="1040"/>
      <c r="AF44" s="1035"/>
      <c r="AG44" s="1036"/>
      <c r="AH44" s="1036"/>
      <c r="AI44" s="1036"/>
      <c r="AJ44" s="1037"/>
      <c r="AK44" s="980"/>
      <c r="AL44" s="971"/>
      <c r="AM44" s="971"/>
      <c r="AN44" s="971"/>
      <c r="AO44" s="971"/>
      <c r="AP44" s="971"/>
      <c r="AQ44" s="971"/>
      <c r="AR44" s="971"/>
      <c r="AS44" s="971"/>
      <c r="AT44" s="971"/>
      <c r="AU44" s="971"/>
      <c r="AV44" s="971"/>
      <c r="AW44" s="971"/>
      <c r="AX44" s="971"/>
      <c r="AY44" s="971"/>
      <c r="AZ44" s="1041"/>
      <c r="BA44" s="1041"/>
      <c r="BB44" s="1041"/>
      <c r="BC44" s="1041"/>
      <c r="BD44" s="1041"/>
      <c r="BE44" s="972"/>
      <c r="BF44" s="972"/>
      <c r="BG44" s="972"/>
      <c r="BH44" s="972"/>
      <c r="BI44" s="973"/>
      <c r="BJ44" s="220"/>
      <c r="BK44" s="220"/>
      <c r="BL44" s="220"/>
      <c r="BM44" s="220"/>
      <c r="BN44" s="220"/>
      <c r="BO44" s="229"/>
      <c r="BP44" s="229"/>
      <c r="BQ44" s="226">
        <v>38</v>
      </c>
      <c r="BR44" s="227"/>
      <c r="BS44" s="992"/>
      <c r="BT44" s="993"/>
      <c r="BU44" s="993"/>
      <c r="BV44" s="993"/>
      <c r="BW44" s="993"/>
      <c r="BX44" s="993"/>
      <c r="BY44" s="993"/>
      <c r="BZ44" s="993"/>
      <c r="CA44" s="993"/>
      <c r="CB44" s="993"/>
      <c r="CC44" s="993"/>
      <c r="CD44" s="993"/>
      <c r="CE44" s="993"/>
      <c r="CF44" s="993"/>
      <c r="CG44" s="1014"/>
      <c r="CH44" s="989"/>
      <c r="CI44" s="990"/>
      <c r="CJ44" s="990"/>
      <c r="CK44" s="990"/>
      <c r="CL44" s="991"/>
      <c r="CM44" s="989"/>
      <c r="CN44" s="990"/>
      <c r="CO44" s="990"/>
      <c r="CP44" s="990"/>
      <c r="CQ44" s="991"/>
      <c r="CR44" s="989"/>
      <c r="CS44" s="990"/>
      <c r="CT44" s="990"/>
      <c r="CU44" s="990"/>
      <c r="CV44" s="991"/>
      <c r="CW44" s="989"/>
      <c r="CX44" s="990"/>
      <c r="CY44" s="990"/>
      <c r="CZ44" s="990"/>
      <c r="DA44" s="991"/>
      <c r="DB44" s="989"/>
      <c r="DC44" s="990"/>
      <c r="DD44" s="990"/>
      <c r="DE44" s="990"/>
      <c r="DF44" s="991"/>
      <c r="DG44" s="989"/>
      <c r="DH44" s="990"/>
      <c r="DI44" s="990"/>
      <c r="DJ44" s="990"/>
      <c r="DK44" s="991"/>
      <c r="DL44" s="989"/>
      <c r="DM44" s="990"/>
      <c r="DN44" s="990"/>
      <c r="DO44" s="990"/>
      <c r="DP44" s="991"/>
      <c r="DQ44" s="989"/>
      <c r="DR44" s="990"/>
      <c r="DS44" s="990"/>
      <c r="DT44" s="990"/>
      <c r="DU44" s="991"/>
      <c r="DV44" s="992"/>
      <c r="DW44" s="993"/>
      <c r="DX44" s="993"/>
      <c r="DY44" s="993"/>
      <c r="DZ44" s="994"/>
      <c r="EA44" s="218"/>
    </row>
    <row r="45" spans="1:131" ht="26.25" customHeight="1">
      <c r="A45" s="226">
        <v>18</v>
      </c>
      <c r="B45" s="1030"/>
      <c r="C45" s="1031"/>
      <c r="D45" s="1031"/>
      <c r="E45" s="1031"/>
      <c r="F45" s="1031"/>
      <c r="G45" s="1031"/>
      <c r="H45" s="1031"/>
      <c r="I45" s="1031"/>
      <c r="J45" s="1031"/>
      <c r="K45" s="1031"/>
      <c r="L45" s="1031"/>
      <c r="M45" s="1031"/>
      <c r="N45" s="1031"/>
      <c r="O45" s="1031"/>
      <c r="P45" s="1032"/>
      <c r="Q45" s="1038"/>
      <c r="R45" s="1039"/>
      <c r="S45" s="1039"/>
      <c r="T45" s="1039"/>
      <c r="U45" s="1039"/>
      <c r="V45" s="1039"/>
      <c r="W45" s="1039"/>
      <c r="X45" s="1039"/>
      <c r="Y45" s="1039"/>
      <c r="Z45" s="1039"/>
      <c r="AA45" s="1039"/>
      <c r="AB45" s="1039"/>
      <c r="AC45" s="1039"/>
      <c r="AD45" s="1039"/>
      <c r="AE45" s="1040"/>
      <c r="AF45" s="1035"/>
      <c r="AG45" s="1036"/>
      <c r="AH45" s="1036"/>
      <c r="AI45" s="1036"/>
      <c r="AJ45" s="1037"/>
      <c r="AK45" s="980"/>
      <c r="AL45" s="971"/>
      <c r="AM45" s="971"/>
      <c r="AN45" s="971"/>
      <c r="AO45" s="971"/>
      <c r="AP45" s="971"/>
      <c r="AQ45" s="971"/>
      <c r="AR45" s="971"/>
      <c r="AS45" s="971"/>
      <c r="AT45" s="971"/>
      <c r="AU45" s="971"/>
      <c r="AV45" s="971"/>
      <c r="AW45" s="971"/>
      <c r="AX45" s="971"/>
      <c r="AY45" s="971"/>
      <c r="AZ45" s="1041"/>
      <c r="BA45" s="1041"/>
      <c r="BB45" s="1041"/>
      <c r="BC45" s="1041"/>
      <c r="BD45" s="1041"/>
      <c r="BE45" s="972"/>
      <c r="BF45" s="972"/>
      <c r="BG45" s="972"/>
      <c r="BH45" s="972"/>
      <c r="BI45" s="973"/>
      <c r="BJ45" s="220"/>
      <c r="BK45" s="220"/>
      <c r="BL45" s="220"/>
      <c r="BM45" s="220"/>
      <c r="BN45" s="220"/>
      <c r="BO45" s="229"/>
      <c r="BP45" s="229"/>
      <c r="BQ45" s="226">
        <v>39</v>
      </c>
      <c r="BR45" s="227"/>
      <c r="BS45" s="992"/>
      <c r="BT45" s="993"/>
      <c r="BU45" s="993"/>
      <c r="BV45" s="993"/>
      <c r="BW45" s="993"/>
      <c r="BX45" s="993"/>
      <c r="BY45" s="993"/>
      <c r="BZ45" s="993"/>
      <c r="CA45" s="993"/>
      <c r="CB45" s="993"/>
      <c r="CC45" s="993"/>
      <c r="CD45" s="993"/>
      <c r="CE45" s="993"/>
      <c r="CF45" s="993"/>
      <c r="CG45" s="1014"/>
      <c r="CH45" s="989"/>
      <c r="CI45" s="990"/>
      <c r="CJ45" s="990"/>
      <c r="CK45" s="990"/>
      <c r="CL45" s="991"/>
      <c r="CM45" s="989"/>
      <c r="CN45" s="990"/>
      <c r="CO45" s="990"/>
      <c r="CP45" s="990"/>
      <c r="CQ45" s="991"/>
      <c r="CR45" s="989"/>
      <c r="CS45" s="990"/>
      <c r="CT45" s="990"/>
      <c r="CU45" s="990"/>
      <c r="CV45" s="991"/>
      <c r="CW45" s="989"/>
      <c r="CX45" s="990"/>
      <c r="CY45" s="990"/>
      <c r="CZ45" s="990"/>
      <c r="DA45" s="991"/>
      <c r="DB45" s="989"/>
      <c r="DC45" s="990"/>
      <c r="DD45" s="990"/>
      <c r="DE45" s="990"/>
      <c r="DF45" s="991"/>
      <c r="DG45" s="989"/>
      <c r="DH45" s="990"/>
      <c r="DI45" s="990"/>
      <c r="DJ45" s="990"/>
      <c r="DK45" s="991"/>
      <c r="DL45" s="989"/>
      <c r="DM45" s="990"/>
      <c r="DN45" s="990"/>
      <c r="DO45" s="990"/>
      <c r="DP45" s="991"/>
      <c r="DQ45" s="989"/>
      <c r="DR45" s="990"/>
      <c r="DS45" s="990"/>
      <c r="DT45" s="990"/>
      <c r="DU45" s="991"/>
      <c r="DV45" s="992"/>
      <c r="DW45" s="993"/>
      <c r="DX45" s="993"/>
      <c r="DY45" s="993"/>
      <c r="DZ45" s="994"/>
      <c r="EA45" s="218"/>
    </row>
    <row r="46" spans="1:131" ht="26.25" customHeight="1">
      <c r="A46" s="226">
        <v>19</v>
      </c>
      <c r="B46" s="1030"/>
      <c r="C46" s="1031"/>
      <c r="D46" s="1031"/>
      <c r="E46" s="1031"/>
      <c r="F46" s="1031"/>
      <c r="G46" s="1031"/>
      <c r="H46" s="1031"/>
      <c r="I46" s="1031"/>
      <c r="J46" s="1031"/>
      <c r="K46" s="1031"/>
      <c r="L46" s="1031"/>
      <c r="M46" s="1031"/>
      <c r="N46" s="1031"/>
      <c r="O46" s="1031"/>
      <c r="P46" s="1032"/>
      <c r="Q46" s="1038"/>
      <c r="R46" s="1039"/>
      <c r="S46" s="1039"/>
      <c r="T46" s="1039"/>
      <c r="U46" s="1039"/>
      <c r="V46" s="1039"/>
      <c r="W46" s="1039"/>
      <c r="X46" s="1039"/>
      <c r="Y46" s="1039"/>
      <c r="Z46" s="1039"/>
      <c r="AA46" s="1039"/>
      <c r="AB46" s="1039"/>
      <c r="AC46" s="1039"/>
      <c r="AD46" s="1039"/>
      <c r="AE46" s="1040"/>
      <c r="AF46" s="1035"/>
      <c r="AG46" s="1036"/>
      <c r="AH46" s="1036"/>
      <c r="AI46" s="1036"/>
      <c r="AJ46" s="1037"/>
      <c r="AK46" s="980"/>
      <c r="AL46" s="971"/>
      <c r="AM46" s="971"/>
      <c r="AN46" s="971"/>
      <c r="AO46" s="971"/>
      <c r="AP46" s="971"/>
      <c r="AQ46" s="971"/>
      <c r="AR46" s="971"/>
      <c r="AS46" s="971"/>
      <c r="AT46" s="971"/>
      <c r="AU46" s="971"/>
      <c r="AV46" s="971"/>
      <c r="AW46" s="971"/>
      <c r="AX46" s="971"/>
      <c r="AY46" s="971"/>
      <c r="AZ46" s="1041"/>
      <c r="BA46" s="1041"/>
      <c r="BB46" s="1041"/>
      <c r="BC46" s="1041"/>
      <c r="BD46" s="1041"/>
      <c r="BE46" s="972"/>
      <c r="BF46" s="972"/>
      <c r="BG46" s="972"/>
      <c r="BH46" s="972"/>
      <c r="BI46" s="973"/>
      <c r="BJ46" s="220"/>
      <c r="BK46" s="220"/>
      <c r="BL46" s="220"/>
      <c r="BM46" s="220"/>
      <c r="BN46" s="220"/>
      <c r="BO46" s="229"/>
      <c r="BP46" s="229"/>
      <c r="BQ46" s="226">
        <v>40</v>
      </c>
      <c r="BR46" s="227"/>
      <c r="BS46" s="992"/>
      <c r="BT46" s="993"/>
      <c r="BU46" s="993"/>
      <c r="BV46" s="993"/>
      <c r="BW46" s="993"/>
      <c r="BX46" s="993"/>
      <c r="BY46" s="993"/>
      <c r="BZ46" s="993"/>
      <c r="CA46" s="993"/>
      <c r="CB46" s="993"/>
      <c r="CC46" s="993"/>
      <c r="CD46" s="993"/>
      <c r="CE46" s="993"/>
      <c r="CF46" s="993"/>
      <c r="CG46" s="1014"/>
      <c r="CH46" s="989"/>
      <c r="CI46" s="990"/>
      <c r="CJ46" s="990"/>
      <c r="CK46" s="990"/>
      <c r="CL46" s="991"/>
      <c r="CM46" s="989"/>
      <c r="CN46" s="990"/>
      <c r="CO46" s="990"/>
      <c r="CP46" s="990"/>
      <c r="CQ46" s="991"/>
      <c r="CR46" s="989"/>
      <c r="CS46" s="990"/>
      <c r="CT46" s="990"/>
      <c r="CU46" s="990"/>
      <c r="CV46" s="991"/>
      <c r="CW46" s="989"/>
      <c r="CX46" s="990"/>
      <c r="CY46" s="990"/>
      <c r="CZ46" s="990"/>
      <c r="DA46" s="991"/>
      <c r="DB46" s="989"/>
      <c r="DC46" s="990"/>
      <c r="DD46" s="990"/>
      <c r="DE46" s="990"/>
      <c r="DF46" s="991"/>
      <c r="DG46" s="989"/>
      <c r="DH46" s="990"/>
      <c r="DI46" s="990"/>
      <c r="DJ46" s="990"/>
      <c r="DK46" s="991"/>
      <c r="DL46" s="989"/>
      <c r="DM46" s="990"/>
      <c r="DN46" s="990"/>
      <c r="DO46" s="990"/>
      <c r="DP46" s="991"/>
      <c r="DQ46" s="989"/>
      <c r="DR46" s="990"/>
      <c r="DS46" s="990"/>
      <c r="DT46" s="990"/>
      <c r="DU46" s="991"/>
      <c r="DV46" s="992"/>
      <c r="DW46" s="993"/>
      <c r="DX46" s="993"/>
      <c r="DY46" s="993"/>
      <c r="DZ46" s="994"/>
      <c r="EA46" s="218"/>
    </row>
    <row r="47" spans="1:131" ht="26.25" customHeight="1">
      <c r="A47" s="226">
        <v>20</v>
      </c>
      <c r="B47" s="1030"/>
      <c r="C47" s="1031"/>
      <c r="D47" s="1031"/>
      <c r="E47" s="1031"/>
      <c r="F47" s="1031"/>
      <c r="G47" s="1031"/>
      <c r="H47" s="1031"/>
      <c r="I47" s="1031"/>
      <c r="J47" s="1031"/>
      <c r="K47" s="1031"/>
      <c r="L47" s="1031"/>
      <c r="M47" s="1031"/>
      <c r="N47" s="1031"/>
      <c r="O47" s="1031"/>
      <c r="P47" s="1032"/>
      <c r="Q47" s="1038"/>
      <c r="R47" s="1039"/>
      <c r="S47" s="1039"/>
      <c r="T47" s="1039"/>
      <c r="U47" s="1039"/>
      <c r="V47" s="1039"/>
      <c r="W47" s="1039"/>
      <c r="X47" s="1039"/>
      <c r="Y47" s="1039"/>
      <c r="Z47" s="1039"/>
      <c r="AA47" s="1039"/>
      <c r="AB47" s="1039"/>
      <c r="AC47" s="1039"/>
      <c r="AD47" s="1039"/>
      <c r="AE47" s="1040"/>
      <c r="AF47" s="1035"/>
      <c r="AG47" s="1036"/>
      <c r="AH47" s="1036"/>
      <c r="AI47" s="1036"/>
      <c r="AJ47" s="1037"/>
      <c r="AK47" s="980"/>
      <c r="AL47" s="971"/>
      <c r="AM47" s="971"/>
      <c r="AN47" s="971"/>
      <c r="AO47" s="971"/>
      <c r="AP47" s="971"/>
      <c r="AQ47" s="971"/>
      <c r="AR47" s="971"/>
      <c r="AS47" s="971"/>
      <c r="AT47" s="971"/>
      <c r="AU47" s="971"/>
      <c r="AV47" s="971"/>
      <c r="AW47" s="971"/>
      <c r="AX47" s="971"/>
      <c r="AY47" s="971"/>
      <c r="AZ47" s="1041"/>
      <c r="BA47" s="1041"/>
      <c r="BB47" s="1041"/>
      <c r="BC47" s="1041"/>
      <c r="BD47" s="1041"/>
      <c r="BE47" s="972"/>
      <c r="BF47" s="972"/>
      <c r="BG47" s="972"/>
      <c r="BH47" s="972"/>
      <c r="BI47" s="973"/>
      <c r="BJ47" s="220"/>
      <c r="BK47" s="220"/>
      <c r="BL47" s="220"/>
      <c r="BM47" s="220"/>
      <c r="BN47" s="220"/>
      <c r="BO47" s="229"/>
      <c r="BP47" s="229"/>
      <c r="BQ47" s="226">
        <v>41</v>
      </c>
      <c r="BR47" s="227"/>
      <c r="BS47" s="992"/>
      <c r="BT47" s="993"/>
      <c r="BU47" s="993"/>
      <c r="BV47" s="993"/>
      <c r="BW47" s="993"/>
      <c r="BX47" s="993"/>
      <c r="BY47" s="993"/>
      <c r="BZ47" s="993"/>
      <c r="CA47" s="993"/>
      <c r="CB47" s="993"/>
      <c r="CC47" s="993"/>
      <c r="CD47" s="993"/>
      <c r="CE47" s="993"/>
      <c r="CF47" s="993"/>
      <c r="CG47" s="1014"/>
      <c r="CH47" s="989"/>
      <c r="CI47" s="990"/>
      <c r="CJ47" s="990"/>
      <c r="CK47" s="990"/>
      <c r="CL47" s="991"/>
      <c r="CM47" s="989"/>
      <c r="CN47" s="990"/>
      <c r="CO47" s="990"/>
      <c r="CP47" s="990"/>
      <c r="CQ47" s="991"/>
      <c r="CR47" s="989"/>
      <c r="CS47" s="990"/>
      <c r="CT47" s="990"/>
      <c r="CU47" s="990"/>
      <c r="CV47" s="991"/>
      <c r="CW47" s="989"/>
      <c r="CX47" s="990"/>
      <c r="CY47" s="990"/>
      <c r="CZ47" s="990"/>
      <c r="DA47" s="991"/>
      <c r="DB47" s="989"/>
      <c r="DC47" s="990"/>
      <c r="DD47" s="990"/>
      <c r="DE47" s="990"/>
      <c r="DF47" s="991"/>
      <c r="DG47" s="989"/>
      <c r="DH47" s="990"/>
      <c r="DI47" s="990"/>
      <c r="DJ47" s="990"/>
      <c r="DK47" s="991"/>
      <c r="DL47" s="989"/>
      <c r="DM47" s="990"/>
      <c r="DN47" s="990"/>
      <c r="DO47" s="990"/>
      <c r="DP47" s="991"/>
      <c r="DQ47" s="989"/>
      <c r="DR47" s="990"/>
      <c r="DS47" s="990"/>
      <c r="DT47" s="990"/>
      <c r="DU47" s="991"/>
      <c r="DV47" s="992"/>
      <c r="DW47" s="993"/>
      <c r="DX47" s="993"/>
      <c r="DY47" s="993"/>
      <c r="DZ47" s="994"/>
      <c r="EA47" s="218"/>
    </row>
    <row r="48" spans="1:131" ht="26.25" customHeight="1">
      <c r="A48" s="226">
        <v>21</v>
      </c>
      <c r="B48" s="1030"/>
      <c r="C48" s="1031"/>
      <c r="D48" s="1031"/>
      <c r="E48" s="1031"/>
      <c r="F48" s="1031"/>
      <c r="G48" s="1031"/>
      <c r="H48" s="1031"/>
      <c r="I48" s="1031"/>
      <c r="J48" s="1031"/>
      <c r="K48" s="1031"/>
      <c r="L48" s="1031"/>
      <c r="M48" s="1031"/>
      <c r="N48" s="1031"/>
      <c r="O48" s="1031"/>
      <c r="P48" s="1032"/>
      <c r="Q48" s="1038"/>
      <c r="R48" s="1039"/>
      <c r="S48" s="1039"/>
      <c r="T48" s="1039"/>
      <c r="U48" s="1039"/>
      <c r="V48" s="1039"/>
      <c r="W48" s="1039"/>
      <c r="X48" s="1039"/>
      <c r="Y48" s="1039"/>
      <c r="Z48" s="1039"/>
      <c r="AA48" s="1039"/>
      <c r="AB48" s="1039"/>
      <c r="AC48" s="1039"/>
      <c r="AD48" s="1039"/>
      <c r="AE48" s="1040"/>
      <c r="AF48" s="1035"/>
      <c r="AG48" s="1036"/>
      <c r="AH48" s="1036"/>
      <c r="AI48" s="1036"/>
      <c r="AJ48" s="1037"/>
      <c r="AK48" s="980"/>
      <c r="AL48" s="971"/>
      <c r="AM48" s="971"/>
      <c r="AN48" s="971"/>
      <c r="AO48" s="971"/>
      <c r="AP48" s="971"/>
      <c r="AQ48" s="971"/>
      <c r="AR48" s="971"/>
      <c r="AS48" s="971"/>
      <c r="AT48" s="971"/>
      <c r="AU48" s="971"/>
      <c r="AV48" s="971"/>
      <c r="AW48" s="971"/>
      <c r="AX48" s="971"/>
      <c r="AY48" s="971"/>
      <c r="AZ48" s="1041"/>
      <c r="BA48" s="1041"/>
      <c r="BB48" s="1041"/>
      <c r="BC48" s="1041"/>
      <c r="BD48" s="1041"/>
      <c r="BE48" s="972"/>
      <c r="BF48" s="972"/>
      <c r="BG48" s="972"/>
      <c r="BH48" s="972"/>
      <c r="BI48" s="973"/>
      <c r="BJ48" s="220"/>
      <c r="BK48" s="220"/>
      <c r="BL48" s="220"/>
      <c r="BM48" s="220"/>
      <c r="BN48" s="220"/>
      <c r="BO48" s="229"/>
      <c r="BP48" s="229"/>
      <c r="BQ48" s="226">
        <v>42</v>
      </c>
      <c r="BR48" s="227"/>
      <c r="BS48" s="992"/>
      <c r="BT48" s="993"/>
      <c r="BU48" s="993"/>
      <c r="BV48" s="993"/>
      <c r="BW48" s="993"/>
      <c r="BX48" s="993"/>
      <c r="BY48" s="993"/>
      <c r="BZ48" s="993"/>
      <c r="CA48" s="993"/>
      <c r="CB48" s="993"/>
      <c r="CC48" s="993"/>
      <c r="CD48" s="993"/>
      <c r="CE48" s="993"/>
      <c r="CF48" s="993"/>
      <c r="CG48" s="1014"/>
      <c r="CH48" s="989"/>
      <c r="CI48" s="990"/>
      <c r="CJ48" s="990"/>
      <c r="CK48" s="990"/>
      <c r="CL48" s="991"/>
      <c r="CM48" s="989"/>
      <c r="CN48" s="990"/>
      <c r="CO48" s="990"/>
      <c r="CP48" s="990"/>
      <c r="CQ48" s="991"/>
      <c r="CR48" s="989"/>
      <c r="CS48" s="990"/>
      <c r="CT48" s="990"/>
      <c r="CU48" s="990"/>
      <c r="CV48" s="991"/>
      <c r="CW48" s="989"/>
      <c r="CX48" s="990"/>
      <c r="CY48" s="990"/>
      <c r="CZ48" s="990"/>
      <c r="DA48" s="991"/>
      <c r="DB48" s="989"/>
      <c r="DC48" s="990"/>
      <c r="DD48" s="990"/>
      <c r="DE48" s="990"/>
      <c r="DF48" s="991"/>
      <c r="DG48" s="989"/>
      <c r="DH48" s="990"/>
      <c r="DI48" s="990"/>
      <c r="DJ48" s="990"/>
      <c r="DK48" s="991"/>
      <c r="DL48" s="989"/>
      <c r="DM48" s="990"/>
      <c r="DN48" s="990"/>
      <c r="DO48" s="990"/>
      <c r="DP48" s="991"/>
      <c r="DQ48" s="989"/>
      <c r="DR48" s="990"/>
      <c r="DS48" s="990"/>
      <c r="DT48" s="990"/>
      <c r="DU48" s="991"/>
      <c r="DV48" s="992"/>
      <c r="DW48" s="993"/>
      <c r="DX48" s="993"/>
      <c r="DY48" s="993"/>
      <c r="DZ48" s="994"/>
      <c r="EA48" s="218"/>
    </row>
    <row r="49" spans="1:131" ht="26.25" customHeight="1">
      <c r="A49" s="226">
        <v>22</v>
      </c>
      <c r="B49" s="1030"/>
      <c r="C49" s="1031"/>
      <c r="D49" s="1031"/>
      <c r="E49" s="1031"/>
      <c r="F49" s="1031"/>
      <c r="G49" s="1031"/>
      <c r="H49" s="1031"/>
      <c r="I49" s="1031"/>
      <c r="J49" s="1031"/>
      <c r="K49" s="1031"/>
      <c r="L49" s="1031"/>
      <c r="M49" s="1031"/>
      <c r="N49" s="1031"/>
      <c r="O49" s="1031"/>
      <c r="P49" s="1032"/>
      <c r="Q49" s="1038"/>
      <c r="R49" s="1039"/>
      <c r="S49" s="1039"/>
      <c r="T49" s="1039"/>
      <c r="U49" s="1039"/>
      <c r="V49" s="1039"/>
      <c r="W49" s="1039"/>
      <c r="X49" s="1039"/>
      <c r="Y49" s="1039"/>
      <c r="Z49" s="1039"/>
      <c r="AA49" s="1039"/>
      <c r="AB49" s="1039"/>
      <c r="AC49" s="1039"/>
      <c r="AD49" s="1039"/>
      <c r="AE49" s="1040"/>
      <c r="AF49" s="1035"/>
      <c r="AG49" s="1036"/>
      <c r="AH49" s="1036"/>
      <c r="AI49" s="1036"/>
      <c r="AJ49" s="1037"/>
      <c r="AK49" s="980"/>
      <c r="AL49" s="971"/>
      <c r="AM49" s="971"/>
      <c r="AN49" s="971"/>
      <c r="AO49" s="971"/>
      <c r="AP49" s="971"/>
      <c r="AQ49" s="971"/>
      <c r="AR49" s="971"/>
      <c r="AS49" s="971"/>
      <c r="AT49" s="971"/>
      <c r="AU49" s="971"/>
      <c r="AV49" s="971"/>
      <c r="AW49" s="971"/>
      <c r="AX49" s="971"/>
      <c r="AY49" s="971"/>
      <c r="AZ49" s="1041"/>
      <c r="BA49" s="1041"/>
      <c r="BB49" s="1041"/>
      <c r="BC49" s="1041"/>
      <c r="BD49" s="1041"/>
      <c r="BE49" s="972"/>
      <c r="BF49" s="972"/>
      <c r="BG49" s="972"/>
      <c r="BH49" s="972"/>
      <c r="BI49" s="973"/>
      <c r="BJ49" s="220"/>
      <c r="BK49" s="220"/>
      <c r="BL49" s="220"/>
      <c r="BM49" s="220"/>
      <c r="BN49" s="220"/>
      <c r="BO49" s="229"/>
      <c r="BP49" s="229"/>
      <c r="BQ49" s="226">
        <v>43</v>
      </c>
      <c r="BR49" s="227"/>
      <c r="BS49" s="992"/>
      <c r="BT49" s="993"/>
      <c r="BU49" s="993"/>
      <c r="BV49" s="993"/>
      <c r="BW49" s="993"/>
      <c r="BX49" s="993"/>
      <c r="BY49" s="993"/>
      <c r="BZ49" s="993"/>
      <c r="CA49" s="993"/>
      <c r="CB49" s="993"/>
      <c r="CC49" s="993"/>
      <c r="CD49" s="993"/>
      <c r="CE49" s="993"/>
      <c r="CF49" s="993"/>
      <c r="CG49" s="1014"/>
      <c r="CH49" s="989"/>
      <c r="CI49" s="990"/>
      <c r="CJ49" s="990"/>
      <c r="CK49" s="990"/>
      <c r="CL49" s="991"/>
      <c r="CM49" s="989"/>
      <c r="CN49" s="990"/>
      <c r="CO49" s="990"/>
      <c r="CP49" s="990"/>
      <c r="CQ49" s="991"/>
      <c r="CR49" s="989"/>
      <c r="CS49" s="990"/>
      <c r="CT49" s="990"/>
      <c r="CU49" s="990"/>
      <c r="CV49" s="991"/>
      <c r="CW49" s="989"/>
      <c r="CX49" s="990"/>
      <c r="CY49" s="990"/>
      <c r="CZ49" s="990"/>
      <c r="DA49" s="991"/>
      <c r="DB49" s="989"/>
      <c r="DC49" s="990"/>
      <c r="DD49" s="990"/>
      <c r="DE49" s="990"/>
      <c r="DF49" s="991"/>
      <c r="DG49" s="989"/>
      <c r="DH49" s="990"/>
      <c r="DI49" s="990"/>
      <c r="DJ49" s="990"/>
      <c r="DK49" s="991"/>
      <c r="DL49" s="989"/>
      <c r="DM49" s="990"/>
      <c r="DN49" s="990"/>
      <c r="DO49" s="990"/>
      <c r="DP49" s="991"/>
      <c r="DQ49" s="989"/>
      <c r="DR49" s="990"/>
      <c r="DS49" s="990"/>
      <c r="DT49" s="990"/>
      <c r="DU49" s="991"/>
      <c r="DV49" s="992"/>
      <c r="DW49" s="993"/>
      <c r="DX49" s="993"/>
      <c r="DY49" s="993"/>
      <c r="DZ49" s="994"/>
      <c r="EA49" s="218"/>
    </row>
    <row r="50" spans="1:131" ht="26.25" customHeight="1">
      <c r="A50" s="226">
        <v>23</v>
      </c>
      <c r="B50" s="1030"/>
      <c r="C50" s="1031"/>
      <c r="D50" s="1031"/>
      <c r="E50" s="1031"/>
      <c r="F50" s="1031"/>
      <c r="G50" s="1031"/>
      <c r="H50" s="1031"/>
      <c r="I50" s="1031"/>
      <c r="J50" s="1031"/>
      <c r="K50" s="1031"/>
      <c r="L50" s="1031"/>
      <c r="M50" s="1031"/>
      <c r="N50" s="1031"/>
      <c r="O50" s="1031"/>
      <c r="P50" s="1032"/>
      <c r="Q50" s="1033"/>
      <c r="R50" s="1025"/>
      <c r="S50" s="1025"/>
      <c r="T50" s="1025"/>
      <c r="U50" s="1025"/>
      <c r="V50" s="1025"/>
      <c r="W50" s="1025"/>
      <c r="X50" s="1025"/>
      <c r="Y50" s="1025"/>
      <c r="Z50" s="1025"/>
      <c r="AA50" s="1025"/>
      <c r="AB50" s="1025"/>
      <c r="AC50" s="1025"/>
      <c r="AD50" s="1025"/>
      <c r="AE50" s="1034"/>
      <c r="AF50" s="1035"/>
      <c r="AG50" s="1036"/>
      <c r="AH50" s="1036"/>
      <c r="AI50" s="1036"/>
      <c r="AJ50" s="1037"/>
      <c r="AK50" s="1024"/>
      <c r="AL50" s="1025"/>
      <c r="AM50" s="1025"/>
      <c r="AN50" s="1025"/>
      <c r="AO50" s="1025"/>
      <c r="AP50" s="1025"/>
      <c r="AQ50" s="1025"/>
      <c r="AR50" s="1025"/>
      <c r="AS50" s="1025"/>
      <c r="AT50" s="1025"/>
      <c r="AU50" s="1025"/>
      <c r="AV50" s="1025"/>
      <c r="AW50" s="1025"/>
      <c r="AX50" s="1025"/>
      <c r="AY50" s="1025"/>
      <c r="AZ50" s="1026"/>
      <c r="BA50" s="1026"/>
      <c r="BB50" s="1026"/>
      <c r="BC50" s="1026"/>
      <c r="BD50" s="1026"/>
      <c r="BE50" s="972"/>
      <c r="BF50" s="972"/>
      <c r="BG50" s="972"/>
      <c r="BH50" s="972"/>
      <c r="BI50" s="973"/>
      <c r="BJ50" s="220"/>
      <c r="BK50" s="220"/>
      <c r="BL50" s="220"/>
      <c r="BM50" s="220"/>
      <c r="BN50" s="220"/>
      <c r="BO50" s="229"/>
      <c r="BP50" s="229"/>
      <c r="BQ50" s="226">
        <v>44</v>
      </c>
      <c r="BR50" s="227"/>
      <c r="BS50" s="992"/>
      <c r="BT50" s="993"/>
      <c r="BU50" s="993"/>
      <c r="BV50" s="993"/>
      <c r="BW50" s="993"/>
      <c r="BX50" s="993"/>
      <c r="BY50" s="993"/>
      <c r="BZ50" s="993"/>
      <c r="CA50" s="993"/>
      <c r="CB50" s="993"/>
      <c r="CC50" s="993"/>
      <c r="CD50" s="993"/>
      <c r="CE50" s="993"/>
      <c r="CF50" s="993"/>
      <c r="CG50" s="1014"/>
      <c r="CH50" s="989"/>
      <c r="CI50" s="990"/>
      <c r="CJ50" s="990"/>
      <c r="CK50" s="990"/>
      <c r="CL50" s="991"/>
      <c r="CM50" s="989"/>
      <c r="CN50" s="990"/>
      <c r="CO50" s="990"/>
      <c r="CP50" s="990"/>
      <c r="CQ50" s="991"/>
      <c r="CR50" s="989"/>
      <c r="CS50" s="990"/>
      <c r="CT50" s="990"/>
      <c r="CU50" s="990"/>
      <c r="CV50" s="991"/>
      <c r="CW50" s="989"/>
      <c r="CX50" s="990"/>
      <c r="CY50" s="990"/>
      <c r="CZ50" s="990"/>
      <c r="DA50" s="991"/>
      <c r="DB50" s="989"/>
      <c r="DC50" s="990"/>
      <c r="DD50" s="990"/>
      <c r="DE50" s="990"/>
      <c r="DF50" s="991"/>
      <c r="DG50" s="989"/>
      <c r="DH50" s="990"/>
      <c r="DI50" s="990"/>
      <c r="DJ50" s="990"/>
      <c r="DK50" s="991"/>
      <c r="DL50" s="989"/>
      <c r="DM50" s="990"/>
      <c r="DN50" s="990"/>
      <c r="DO50" s="990"/>
      <c r="DP50" s="991"/>
      <c r="DQ50" s="989"/>
      <c r="DR50" s="990"/>
      <c r="DS50" s="990"/>
      <c r="DT50" s="990"/>
      <c r="DU50" s="991"/>
      <c r="DV50" s="992"/>
      <c r="DW50" s="993"/>
      <c r="DX50" s="993"/>
      <c r="DY50" s="993"/>
      <c r="DZ50" s="994"/>
      <c r="EA50" s="218"/>
    </row>
    <row r="51" spans="1:131" ht="26.25" customHeight="1">
      <c r="A51" s="226">
        <v>24</v>
      </c>
      <c r="B51" s="1030"/>
      <c r="C51" s="1031"/>
      <c r="D51" s="1031"/>
      <c r="E51" s="1031"/>
      <c r="F51" s="1031"/>
      <c r="G51" s="1031"/>
      <c r="H51" s="1031"/>
      <c r="I51" s="1031"/>
      <c r="J51" s="1031"/>
      <c r="K51" s="1031"/>
      <c r="L51" s="1031"/>
      <c r="M51" s="1031"/>
      <c r="N51" s="1031"/>
      <c r="O51" s="1031"/>
      <c r="P51" s="1032"/>
      <c r="Q51" s="1033"/>
      <c r="R51" s="1025"/>
      <c r="S51" s="1025"/>
      <c r="T51" s="1025"/>
      <c r="U51" s="1025"/>
      <c r="V51" s="1025"/>
      <c r="W51" s="1025"/>
      <c r="X51" s="1025"/>
      <c r="Y51" s="1025"/>
      <c r="Z51" s="1025"/>
      <c r="AA51" s="1025"/>
      <c r="AB51" s="1025"/>
      <c r="AC51" s="1025"/>
      <c r="AD51" s="1025"/>
      <c r="AE51" s="1034"/>
      <c r="AF51" s="1035"/>
      <c r="AG51" s="1036"/>
      <c r="AH51" s="1036"/>
      <c r="AI51" s="1036"/>
      <c r="AJ51" s="1037"/>
      <c r="AK51" s="1024"/>
      <c r="AL51" s="1025"/>
      <c r="AM51" s="1025"/>
      <c r="AN51" s="1025"/>
      <c r="AO51" s="1025"/>
      <c r="AP51" s="1025"/>
      <c r="AQ51" s="1025"/>
      <c r="AR51" s="1025"/>
      <c r="AS51" s="1025"/>
      <c r="AT51" s="1025"/>
      <c r="AU51" s="1025"/>
      <c r="AV51" s="1025"/>
      <c r="AW51" s="1025"/>
      <c r="AX51" s="1025"/>
      <c r="AY51" s="1025"/>
      <c r="AZ51" s="1026"/>
      <c r="BA51" s="1026"/>
      <c r="BB51" s="1026"/>
      <c r="BC51" s="1026"/>
      <c r="BD51" s="1026"/>
      <c r="BE51" s="972"/>
      <c r="BF51" s="972"/>
      <c r="BG51" s="972"/>
      <c r="BH51" s="972"/>
      <c r="BI51" s="973"/>
      <c r="BJ51" s="220"/>
      <c r="BK51" s="220"/>
      <c r="BL51" s="220"/>
      <c r="BM51" s="220"/>
      <c r="BN51" s="220"/>
      <c r="BO51" s="229"/>
      <c r="BP51" s="229"/>
      <c r="BQ51" s="226">
        <v>45</v>
      </c>
      <c r="BR51" s="227"/>
      <c r="BS51" s="992"/>
      <c r="BT51" s="993"/>
      <c r="BU51" s="993"/>
      <c r="BV51" s="993"/>
      <c r="BW51" s="993"/>
      <c r="BX51" s="993"/>
      <c r="BY51" s="993"/>
      <c r="BZ51" s="993"/>
      <c r="CA51" s="993"/>
      <c r="CB51" s="993"/>
      <c r="CC51" s="993"/>
      <c r="CD51" s="993"/>
      <c r="CE51" s="993"/>
      <c r="CF51" s="993"/>
      <c r="CG51" s="1014"/>
      <c r="CH51" s="989"/>
      <c r="CI51" s="990"/>
      <c r="CJ51" s="990"/>
      <c r="CK51" s="990"/>
      <c r="CL51" s="991"/>
      <c r="CM51" s="989"/>
      <c r="CN51" s="990"/>
      <c r="CO51" s="990"/>
      <c r="CP51" s="990"/>
      <c r="CQ51" s="991"/>
      <c r="CR51" s="989"/>
      <c r="CS51" s="990"/>
      <c r="CT51" s="990"/>
      <c r="CU51" s="990"/>
      <c r="CV51" s="991"/>
      <c r="CW51" s="989"/>
      <c r="CX51" s="990"/>
      <c r="CY51" s="990"/>
      <c r="CZ51" s="990"/>
      <c r="DA51" s="991"/>
      <c r="DB51" s="989"/>
      <c r="DC51" s="990"/>
      <c r="DD51" s="990"/>
      <c r="DE51" s="990"/>
      <c r="DF51" s="991"/>
      <c r="DG51" s="989"/>
      <c r="DH51" s="990"/>
      <c r="DI51" s="990"/>
      <c r="DJ51" s="990"/>
      <c r="DK51" s="991"/>
      <c r="DL51" s="989"/>
      <c r="DM51" s="990"/>
      <c r="DN51" s="990"/>
      <c r="DO51" s="990"/>
      <c r="DP51" s="991"/>
      <c r="DQ51" s="989"/>
      <c r="DR51" s="990"/>
      <c r="DS51" s="990"/>
      <c r="DT51" s="990"/>
      <c r="DU51" s="991"/>
      <c r="DV51" s="992"/>
      <c r="DW51" s="993"/>
      <c r="DX51" s="993"/>
      <c r="DY51" s="993"/>
      <c r="DZ51" s="994"/>
      <c r="EA51" s="218"/>
    </row>
    <row r="52" spans="1:131" ht="26.25" customHeight="1">
      <c r="A52" s="226">
        <v>25</v>
      </c>
      <c r="B52" s="1030"/>
      <c r="C52" s="1031"/>
      <c r="D52" s="1031"/>
      <c r="E52" s="1031"/>
      <c r="F52" s="1031"/>
      <c r="G52" s="1031"/>
      <c r="H52" s="1031"/>
      <c r="I52" s="1031"/>
      <c r="J52" s="1031"/>
      <c r="K52" s="1031"/>
      <c r="L52" s="1031"/>
      <c r="M52" s="1031"/>
      <c r="N52" s="1031"/>
      <c r="O52" s="1031"/>
      <c r="P52" s="1032"/>
      <c r="Q52" s="1033"/>
      <c r="R52" s="1025"/>
      <c r="S52" s="1025"/>
      <c r="T52" s="1025"/>
      <c r="U52" s="1025"/>
      <c r="V52" s="1025"/>
      <c r="W52" s="1025"/>
      <c r="X52" s="1025"/>
      <c r="Y52" s="1025"/>
      <c r="Z52" s="1025"/>
      <c r="AA52" s="1025"/>
      <c r="AB52" s="1025"/>
      <c r="AC52" s="1025"/>
      <c r="AD52" s="1025"/>
      <c r="AE52" s="1034"/>
      <c r="AF52" s="1035"/>
      <c r="AG52" s="1036"/>
      <c r="AH52" s="1036"/>
      <c r="AI52" s="1036"/>
      <c r="AJ52" s="1037"/>
      <c r="AK52" s="1024"/>
      <c r="AL52" s="1025"/>
      <c r="AM52" s="1025"/>
      <c r="AN52" s="1025"/>
      <c r="AO52" s="1025"/>
      <c r="AP52" s="1025"/>
      <c r="AQ52" s="1025"/>
      <c r="AR52" s="1025"/>
      <c r="AS52" s="1025"/>
      <c r="AT52" s="1025"/>
      <c r="AU52" s="1025"/>
      <c r="AV52" s="1025"/>
      <c r="AW52" s="1025"/>
      <c r="AX52" s="1025"/>
      <c r="AY52" s="1025"/>
      <c r="AZ52" s="1026"/>
      <c r="BA52" s="1026"/>
      <c r="BB52" s="1026"/>
      <c r="BC52" s="1026"/>
      <c r="BD52" s="1026"/>
      <c r="BE52" s="972"/>
      <c r="BF52" s="972"/>
      <c r="BG52" s="972"/>
      <c r="BH52" s="972"/>
      <c r="BI52" s="973"/>
      <c r="BJ52" s="220"/>
      <c r="BK52" s="220"/>
      <c r="BL52" s="220"/>
      <c r="BM52" s="220"/>
      <c r="BN52" s="220"/>
      <c r="BO52" s="229"/>
      <c r="BP52" s="229"/>
      <c r="BQ52" s="226">
        <v>46</v>
      </c>
      <c r="BR52" s="227"/>
      <c r="BS52" s="992"/>
      <c r="BT52" s="993"/>
      <c r="BU52" s="993"/>
      <c r="BV52" s="993"/>
      <c r="BW52" s="993"/>
      <c r="BX52" s="993"/>
      <c r="BY52" s="993"/>
      <c r="BZ52" s="993"/>
      <c r="CA52" s="993"/>
      <c r="CB52" s="993"/>
      <c r="CC52" s="993"/>
      <c r="CD52" s="993"/>
      <c r="CE52" s="993"/>
      <c r="CF52" s="993"/>
      <c r="CG52" s="1014"/>
      <c r="CH52" s="989"/>
      <c r="CI52" s="990"/>
      <c r="CJ52" s="990"/>
      <c r="CK52" s="990"/>
      <c r="CL52" s="991"/>
      <c r="CM52" s="989"/>
      <c r="CN52" s="990"/>
      <c r="CO52" s="990"/>
      <c r="CP52" s="990"/>
      <c r="CQ52" s="991"/>
      <c r="CR52" s="989"/>
      <c r="CS52" s="990"/>
      <c r="CT52" s="990"/>
      <c r="CU52" s="990"/>
      <c r="CV52" s="991"/>
      <c r="CW52" s="989"/>
      <c r="CX52" s="990"/>
      <c r="CY52" s="990"/>
      <c r="CZ52" s="990"/>
      <c r="DA52" s="991"/>
      <c r="DB52" s="989"/>
      <c r="DC52" s="990"/>
      <c r="DD52" s="990"/>
      <c r="DE52" s="990"/>
      <c r="DF52" s="991"/>
      <c r="DG52" s="989"/>
      <c r="DH52" s="990"/>
      <c r="DI52" s="990"/>
      <c r="DJ52" s="990"/>
      <c r="DK52" s="991"/>
      <c r="DL52" s="989"/>
      <c r="DM52" s="990"/>
      <c r="DN52" s="990"/>
      <c r="DO52" s="990"/>
      <c r="DP52" s="991"/>
      <c r="DQ52" s="989"/>
      <c r="DR52" s="990"/>
      <c r="DS52" s="990"/>
      <c r="DT52" s="990"/>
      <c r="DU52" s="991"/>
      <c r="DV52" s="992"/>
      <c r="DW52" s="993"/>
      <c r="DX52" s="993"/>
      <c r="DY52" s="993"/>
      <c r="DZ52" s="994"/>
      <c r="EA52" s="218"/>
    </row>
    <row r="53" spans="1:131" ht="26.25" customHeight="1">
      <c r="A53" s="226">
        <v>26</v>
      </c>
      <c r="B53" s="1030"/>
      <c r="C53" s="1031"/>
      <c r="D53" s="1031"/>
      <c r="E53" s="1031"/>
      <c r="F53" s="1031"/>
      <c r="G53" s="1031"/>
      <c r="H53" s="1031"/>
      <c r="I53" s="1031"/>
      <c r="J53" s="1031"/>
      <c r="K53" s="1031"/>
      <c r="L53" s="1031"/>
      <c r="M53" s="1031"/>
      <c r="N53" s="1031"/>
      <c r="O53" s="1031"/>
      <c r="P53" s="1032"/>
      <c r="Q53" s="1033"/>
      <c r="R53" s="1025"/>
      <c r="S53" s="1025"/>
      <c r="T53" s="1025"/>
      <c r="U53" s="1025"/>
      <c r="V53" s="1025"/>
      <c r="W53" s="1025"/>
      <c r="X53" s="1025"/>
      <c r="Y53" s="1025"/>
      <c r="Z53" s="1025"/>
      <c r="AA53" s="1025"/>
      <c r="AB53" s="1025"/>
      <c r="AC53" s="1025"/>
      <c r="AD53" s="1025"/>
      <c r="AE53" s="1034"/>
      <c r="AF53" s="1035"/>
      <c r="AG53" s="1036"/>
      <c r="AH53" s="1036"/>
      <c r="AI53" s="1036"/>
      <c r="AJ53" s="1037"/>
      <c r="AK53" s="1024"/>
      <c r="AL53" s="1025"/>
      <c r="AM53" s="1025"/>
      <c r="AN53" s="1025"/>
      <c r="AO53" s="1025"/>
      <c r="AP53" s="1025"/>
      <c r="AQ53" s="1025"/>
      <c r="AR53" s="1025"/>
      <c r="AS53" s="1025"/>
      <c r="AT53" s="1025"/>
      <c r="AU53" s="1025"/>
      <c r="AV53" s="1025"/>
      <c r="AW53" s="1025"/>
      <c r="AX53" s="1025"/>
      <c r="AY53" s="1025"/>
      <c r="AZ53" s="1026"/>
      <c r="BA53" s="1026"/>
      <c r="BB53" s="1026"/>
      <c r="BC53" s="1026"/>
      <c r="BD53" s="1026"/>
      <c r="BE53" s="972"/>
      <c r="BF53" s="972"/>
      <c r="BG53" s="972"/>
      <c r="BH53" s="972"/>
      <c r="BI53" s="973"/>
      <c r="BJ53" s="220"/>
      <c r="BK53" s="220"/>
      <c r="BL53" s="220"/>
      <c r="BM53" s="220"/>
      <c r="BN53" s="220"/>
      <c r="BO53" s="229"/>
      <c r="BP53" s="229"/>
      <c r="BQ53" s="226">
        <v>47</v>
      </c>
      <c r="BR53" s="227"/>
      <c r="BS53" s="992"/>
      <c r="BT53" s="993"/>
      <c r="BU53" s="993"/>
      <c r="BV53" s="993"/>
      <c r="BW53" s="993"/>
      <c r="BX53" s="993"/>
      <c r="BY53" s="993"/>
      <c r="BZ53" s="993"/>
      <c r="CA53" s="993"/>
      <c r="CB53" s="993"/>
      <c r="CC53" s="993"/>
      <c r="CD53" s="993"/>
      <c r="CE53" s="993"/>
      <c r="CF53" s="993"/>
      <c r="CG53" s="1014"/>
      <c r="CH53" s="989"/>
      <c r="CI53" s="990"/>
      <c r="CJ53" s="990"/>
      <c r="CK53" s="990"/>
      <c r="CL53" s="991"/>
      <c r="CM53" s="989"/>
      <c r="CN53" s="990"/>
      <c r="CO53" s="990"/>
      <c r="CP53" s="990"/>
      <c r="CQ53" s="991"/>
      <c r="CR53" s="989"/>
      <c r="CS53" s="990"/>
      <c r="CT53" s="990"/>
      <c r="CU53" s="990"/>
      <c r="CV53" s="991"/>
      <c r="CW53" s="989"/>
      <c r="CX53" s="990"/>
      <c r="CY53" s="990"/>
      <c r="CZ53" s="990"/>
      <c r="DA53" s="991"/>
      <c r="DB53" s="989"/>
      <c r="DC53" s="990"/>
      <c r="DD53" s="990"/>
      <c r="DE53" s="990"/>
      <c r="DF53" s="991"/>
      <c r="DG53" s="989"/>
      <c r="DH53" s="990"/>
      <c r="DI53" s="990"/>
      <c r="DJ53" s="990"/>
      <c r="DK53" s="991"/>
      <c r="DL53" s="989"/>
      <c r="DM53" s="990"/>
      <c r="DN53" s="990"/>
      <c r="DO53" s="990"/>
      <c r="DP53" s="991"/>
      <c r="DQ53" s="989"/>
      <c r="DR53" s="990"/>
      <c r="DS53" s="990"/>
      <c r="DT53" s="990"/>
      <c r="DU53" s="991"/>
      <c r="DV53" s="992"/>
      <c r="DW53" s="993"/>
      <c r="DX53" s="993"/>
      <c r="DY53" s="993"/>
      <c r="DZ53" s="994"/>
      <c r="EA53" s="218"/>
    </row>
    <row r="54" spans="1:131" ht="26.25" customHeight="1">
      <c r="A54" s="226">
        <v>27</v>
      </c>
      <c r="B54" s="1030"/>
      <c r="C54" s="1031"/>
      <c r="D54" s="1031"/>
      <c r="E54" s="1031"/>
      <c r="F54" s="1031"/>
      <c r="G54" s="1031"/>
      <c r="H54" s="1031"/>
      <c r="I54" s="1031"/>
      <c r="J54" s="1031"/>
      <c r="K54" s="1031"/>
      <c r="L54" s="1031"/>
      <c r="M54" s="1031"/>
      <c r="N54" s="1031"/>
      <c r="O54" s="1031"/>
      <c r="P54" s="1032"/>
      <c r="Q54" s="1033"/>
      <c r="R54" s="1025"/>
      <c r="S54" s="1025"/>
      <c r="T54" s="1025"/>
      <c r="U54" s="1025"/>
      <c r="V54" s="1025"/>
      <c r="W54" s="1025"/>
      <c r="X54" s="1025"/>
      <c r="Y54" s="1025"/>
      <c r="Z54" s="1025"/>
      <c r="AA54" s="1025"/>
      <c r="AB54" s="1025"/>
      <c r="AC54" s="1025"/>
      <c r="AD54" s="1025"/>
      <c r="AE54" s="1034"/>
      <c r="AF54" s="1035"/>
      <c r="AG54" s="1036"/>
      <c r="AH54" s="1036"/>
      <c r="AI54" s="1036"/>
      <c r="AJ54" s="1037"/>
      <c r="AK54" s="1024"/>
      <c r="AL54" s="1025"/>
      <c r="AM54" s="1025"/>
      <c r="AN54" s="1025"/>
      <c r="AO54" s="1025"/>
      <c r="AP54" s="1025"/>
      <c r="AQ54" s="1025"/>
      <c r="AR54" s="1025"/>
      <c r="AS54" s="1025"/>
      <c r="AT54" s="1025"/>
      <c r="AU54" s="1025"/>
      <c r="AV54" s="1025"/>
      <c r="AW54" s="1025"/>
      <c r="AX54" s="1025"/>
      <c r="AY54" s="1025"/>
      <c r="AZ54" s="1026"/>
      <c r="BA54" s="1026"/>
      <c r="BB54" s="1026"/>
      <c r="BC54" s="1026"/>
      <c r="BD54" s="1026"/>
      <c r="BE54" s="972"/>
      <c r="BF54" s="972"/>
      <c r="BG54" s="972"/>
      <c r="BH54" s="972"/>
      <c r="BI54" s="973"/>
      <c r="BJ54" s="220"/>
      <c r="BK54" s="220"/>
      <c r="BL54" s="220"/>
      <c r="BM54" s="220"/>
      <c r="BN54" s="220"/>
      <c r="BO54" s="229"/>
      <c r="BP54" s="229"/>
      <c r="BQ54" s="226">
        <v>48</v>
      </c>
      <c r="BR54" s="227"/>
      <c r="BS54" s="992"/>
      <c r="BT54" s="993"/>
      <c r="BU54" s="993"/>
      <c r="BV54" s="993"/>
      <c r="BW54" s="993"/>
      <c r="BX54" s="993"/>
      <c r="BY54" s="993"/>
      <c r="BZ54" s="993"/>
      <c r="CA54" s="993"/>
      <c r="CB54" s="993"/>
      <c r="CC54" s="993"/>
      <c r="CD54" s="993"/>
      <c r="CE54" s="993"/>
      <c r="CF54" s="993"/>
      <c r="CG54" s="1014"/>
      <c r="CH54" s="989"/>
      <c r="CI54" s="990"/>
      <c r="CJ54" s="990"/>
      <c r="CK54" s="990"/>
      <c r="CL54" s="991"/>
      <c r="CM54" s="989"/>
      <c r="CN54" s="990"/>
      <c r="CO54" s="990"/>
      <c r="CP54" s="990"/>
      <c r="CQ54" s="991"/>
      <c r="CR54" s="989"/>
      <c r="CS54" s="990"/>
      <c r="CT54" s="990"/>
      <c r="CU54" s="990"/>
      <c r="CV54" s="991"/>
      <c r="CW54" s="989"/>
      <c r="CX54" s="990"/>
      <c r="CY54" s="990"/>
      <c r="CZ54" s="990"/>
      <c r="DA54" s="991"/>
      <c r="DB54" s="989"/>
      <c r="DC54" s="990"/>
      <c r="DD54" s="990"/>
      <c r="DE54" s="990"/>
      <c r="DF54" s="991"/>
      <c r="DG54" s="989"/>
      <c r="DH54" s="990"/>
      <c r="DI54" s="990"/>
      <c r="DJ54" s="990"/>
      <c r="DK54" s="991"/>
      <c r="DL54" s="989"/>
      <c r="DM54" s="990"/>
      <c r="DN54" s="990"/>
      <c r="DO54" s="990"/>
      <c r="DP54" s="991"/>
      <c r="DQ54" s="989"/>
      <c r="DR54" s="990"/>
      <c r="DS54" s="990"/>
      <c r="DT54" s="990"/>
      <c r="DU54" s="991"/>
      <c r="DV54" s="992"/>
      <c r="DW54" s="993"/>
      <c r="DX54" s="993"/>
      <c r="DY54" s="993"/>
      <c r="DZ54" s="994"/>
      <c r="EA54" s="218"/>
    </row>
    <row r="55" spans="1:131" ht="26.25" customHeight="1">
      <c r="A55" s="226">
        <v>28</v>
      </c>
      <c r="B55" s="1030"/>
      <c r="C55" s="1031"/>
      <c r="D55" s="1031"/>
      <c r="E55" s="1031"/>
      <c r="F55" s="1031"/>
      <c r="G55" s="1031"/>
      <c r="H55" s="1031"/>
      <c r="I55" s="1031"/>
      <c r="J55" s="1031"/>
      <c r="K55" s="1031"/>
      <c r="L55" s="1031"/>
      <c r="M55" s="1031"/>
      <c r="N55" s="1031"/>
      <c r="O55" s="1031"/>
      <c r="P55" s="1032"/>
      <c r="Q55" s="1033"/>
      <c r="R55" s="1025"/>
      <c r="S55" s="1025"/>
      <c r="T55" s="1025"/>
      <c r="U55" s="1025"/>
      <c r="V55" s="1025"/>
      <c r="W55" s="1025"/>
      <c r="X55" s="1025"/>
      <c r="Y55" s="1025"/>
      <c r="Z55" s="1025"/>
      <c r="AA55" s="1025"/>
      <c r="AB55" s="1025"/>
      <c r="AC55" s="1025"/>
      <c r="AD55" s="1025"/>
      <c r="AE55" s="1034"/>
      <c r="AF55" s="1035"/>
      <c r="AG55" s="1036"/>
      <c r="AH55" s="1036"/>
      <c r="AI55" s="1036"/>
      <c r="AJ55" s="1037"/>
      <c r="AK55" s="1024"/>
      <c r="AL55" s="1025"/>
      <c r="AM55" s="1025"/>
      <c r="AN55" s="1025"/>
      <c r="AO55" s="1025"/>
      <c r="AP55" s="1025"/>
      <c r="AQ55" s="1025"/>
      <c r="AR55" s="1025"/>
      <c r="AS55" s="1025"/>
      <c r="AT55" s="1025"/>
      <c r="AU55" s="1025"/>
      <c r="AV55" s="1025"/>
      <c r="AW55" s="1025"/>
      <c r="AX55" s="1025"/>
      <c r="AY55" s="1025"/>
      <c r="AZ55" s="1026"/>
      <c r="BA55" s="1026"/>
      <c r="BB55" s="1026"/>
      <c r="BC55" s="1026"/>
      <c r="BD55" s="1026"/>
      <c r="BE55" s="972"/>
      <c r="BF55" s="972"/>
      <c r="BG55" s="972"/>
      <c r="BH55" s="972"/>
      <c r="BI55" s="973"/>
      <c r="BJ55" s="220"/>
      <c r="BK55" s="220"/>
      <c r="BL55" s="220"/>
      <c r="BM55" s="220"/>
      <c r="BN55" s="220"/>
      <c r="BO55" s="229"/>
      <c r="BP55" s="229"/>
      <c r="BQ55" s="226">
        <v>49</v>
      </c>
      <c r="BR55" s="227"/>
      <c r="BS55" s="992"/>
      <c r="BT55" s="993"/>
      <c r="BU55" s="993"/>
      <c r="BV55" s="993"/>
      <c r="BW55" s="993"/>
      <c r="BX55" s="993"/>
      <c r="BY55" s="993"/>
      <c r="BZ55" s="993"/>
      <c r="CA55" s="993"/>
      <c r="CB55" s="993"/>
      <c r="CC55" s="993"/>
      <c r="CD55" s="993"/>
      <c r="CE55" s="993"/>
      <c r="CF55" s="993"/>
      <c r="CG55" s="1014"/>
      <c r="CH55" s="989"/>
      <c r="CI55" s="990"/>
      <c r="CJ55" s="990"/>
      <c r="CK55" s="990"/>
      <c r="CL55" s="991"/>
      <c r="CM55" s="989"/>
      <c r="CN55" s="990"/>
      <c r="CO55" s="990"/>
      <c r="CP55" s="990"/>
      <c r="CQ55" s="991"/>
      <c r="CR55" s="989"/>
      <c r="CS55" s="990"/>
      <c r="CT55" s="990"/>
      <c r="CU55" s="990"/>
      <c r="CV55" s="991"/>
      <c r="CW55" s="989"/>
      <c r="CX55" s="990"/>
      <c r="CY55" s="990"/>
      <c r="CZ55" s="990"/>
      <c r="DA55" s="991"/>
      <c r="DB55" s="989"/>
      <c r="DC55" s="990"/>
      <c r="DD55" s="990"/>
      <c r="DE55" s="990"/>
      <c r="DF55" s="991"/>
      <c r="DG55" s="989"/>
      <c r="DH55" s="990"/>
      <c r="DI55" s="990"/>
      <c r="DJ55" s="990"/>
      <c r="DK55" s="991"/>
      <c r="DL55" s="989"/>
      <c r="DM55" s="990"/>
      <c r="DN55" s="990"/>
      <c r="DO55" s="990"/>
      <c r="DP55" s="991"/>
      <c r="DQ55" s="989"/>
      <c r="DR55" s="990"/>
      <c r="DS55" s="990"/>
      <c r="DT55" s="990"/>
      <c r="DU55" s="991"/>
      <c r="DV55" s="992"/>
      <c r="DW55" s="993"/>
      <c r="DX55" s="993"/>
      <c r="DY55" s="993"/>
      <c r="DZ55" s="994"/>
      <c r="EA55" s="218"/>
    </row>
    <row r="56" spans="1:131" ht="26.25" customHeight="1">
      <c r="A56" s="226">
        <v>29</v>
      </c>
      <c r="B56" s="1030"/>
      <c r="C56" s="1031"/>
      <c r="D56" s="1031"/>
      <c r="E56" s="1031"/>
      <c r="F56" s="1031"/>
      <c r="G56" s="1031"/>
      <c r="H56" s="1031"/>
      <c r="I56" s="1031"/>
      <c r="J56" s="1031"/>
      <c r="K56" s="1031"/>
      <c r="L56" s="1031"/>
      <c r="M56" s="1031"/>
      <c r="N56" s="1031"/>
      <c r="O56" s="1031"/>
      <c r="P56" s="1032"/>
      <c r="Q56" s="1033"/>
      <c r="R56" s="1025"/>
      <c r="S56" s="1025"/>
      <c r="T56" s="1025"/>
      <c r="U56" s="1025"/>
      <c r="V56" s="1025"/>
      <c r="W56" s="1025"/>
      <c r="X56" s="1025"/>
      <c r="Y56" s="1025"/>
      <c r="Z56" s="1025"/>
      <c r="AA56" s="1025"/>
      <c r="AB56" s="1025"/>
      <c r="AC56" s="1025"/>
      <c r="AD56" s="1025"/>
      <c r="AE56" s="1034"/>
      <c r="AF56" s="1035"/>
      <c r="AG56" s="1036"/>
      <c r="AH56" s="1036"/>
      <c r="AI56" s="1036"/>
      <c r="AJ56" s="1037"/>
      <c r="AK56" s="1024"/>
      <c r="AL56" s="1025"/>
      <c r="AM56" s="1025"/>
      <c r="AN56" s="1025"/>
      <c r="AO56" s="1025"/>
      <c r="AP56" s="1025"/>
      <c r="AQ56" s="1025"/>
      <c r="AR56" s="1025"/>
      <c r="AS56" s="1025"/>
      <c r="AT56" s="1025"/>
      <c r="AU56" s="1025"/>
      <c r="AV56" s="1025"/>
      <c r="AW56" s="1025"/>
      <c r="AX56" s="1025"/>
      <c r="AY56" s="1025"/>
      <c r="AZ56" s="1026"/>
      <c r="BA56" s="1026"/>
      <c r="BB56" s="1026"/>
      <c r="BC56" s="1026"/>
      <c r="BD56" s="1026"/>
      <c r="BE56" s="972"/>
      <c r="BF56" s="972"/>
      <c r="BG56" s="972"/>
      <c r="BH56" s="972"/>
      <c r="BI56" s="973"/>
      <c r="BJ56" s="220"/>
      <c r="BK56" s="220"/>
      <c r="BL56" s="220"/>
      <c r="BM56" s="220"/>
      <c r="BN56" s="220"/>
      <c r="BO56" s="229"/>
      <c r="BP56" s="229"/>
      <c r="BQ56" s="226">
        <v>50</v>
      </c>
      <c r="BR56" s="227"/>
      <c r="BS56" s="992"/>
      <c r="BT56" s="993"/>
      <c r="BU56" s="993"/>
      <c r="BV56" s="993"/>
      <c r="BW56" s="993"/>
      <c r="BX56" s="993"/>
      <c r="BY56" s="993"/>
      <c r="BZ56" s="993"/>
      <c r="CA56" s="993"/>
      <c r="CB56" s="993"/>
      <c r="CC56" s="993"/>
      <c r="CD56" s="993"/>
      <c r="CE56" s="993"/>
      <c r="CF56" s="993"/>
      <c r="CG56" s="1014"/>
      <c r="CH56" s="989"/>
      <c r="CI56" s="990"/>
      <c r="CJ56" s="990"/>
      <c r="CK56" s="990"/>
      <c r="CL56" s="991"/>
      <c r="CM56" s="989"/>
      <c r="CN56" s="990"/>
      <c r="CO56" s="990"/>
      <c r="CP56" s="990"/>
      <c r="CQ56" s="991"/>
      <c r="CR56" s="989"/>
      <c r="CS56" s="990"/>
      <c r="CT56" s="990"/>
      <c r="CU56" s="990"/>
      <c r="CV56" s="991"/>
      <c r="CW56" s="989"/>
      <c r="CX56" s="990"/>
      <c r="CY56" s="990"/>
      <c r="CZ56" s="990"/>
      <c r="DA56" s="991"/>
      <c r="DB56" s="989"/>
      <c r="DC56" s="990"/>
      <c r="DD56" s="990"/>
      <c r="DE56" s="990"/>
      <c r="DF56" s="991"/>
      <c r="DG56" s="989"/>
      <c r="DH56" s="990"/>
      <c r="DI56" s="990"/>
      <c r="DJ56" s="990"/>
      <c r="DK56" s="991"/>
      <c r="DL56" s="989"/>
      <c r="DM56" s="990"/>
      <c r="DN56" s="990"/>
      <c r="DO56" s="990"/>
      <c r="DP56" s="991"/>
      <c r="DQ56" s="989"/>
      <c r="DR56" s="990"/>
      <c r="DS56" s="990"/>
      <c r="DT56" s="990"/>
      <c r="DU56" s="991"/>
      <c r="DV56" s="992"/>
      <c r="DW56" s="993"/>
      <c r="DX56" s="993"/>
      <c r="DY56" s="993"/>
      <c r="DZ56" s="994"/>
      <c r="EA56" s="218"/>
    </row>
    <row r="57" spans="1:131" ht="26.25" customHeight="1">
      <c r="A57" s="226">
        <v>30</v>
      </c>
      <c r="B57" s="1030"/>
      <c r="C57" s="1031"/>
      <c r="D57" s="1031"/>
      <c r="E57" s="1031"/>
      <c r="F57" s="1031"/>
      <c r="G57" s="1031"/>
      <c r="H57" s="1031"/>
      <c r="I57" s="1031"/>
      <c r="J57" s="1031"/>
      <c r="K57" s="1031"/>
      <c r="L57" s="1031"/>
      <c r="M57" s="1031"/>
      <c r="N57" s="1031"/>
      <c r="O57" s="1031"/>
      <c r="P57" s="1032"/>
      <c r="Q57" s="1033"/>
      <c r="R57" s="1025"/>
      <c r="S57" s="1025"/>
      <c r="T57" s="1025"/>
      <c r="U57" s="1025"/>
      <c r="V57" s="1025"/>
      <c r="W57" s="1025"/>
      <c r="X57" s="1025"/>
      <c r="Y57" s="1025"/>
      <c r="Z57" s="1025"/>
      <c r="AA57" s="1025"/>
      <c r="AB57" s="1025"/>
      <c r="AC57" s="1025"/>
      <c r="AD57" s="1025"/>
      <c r="AE57" s="1034"/>
      <c r="AF57" s="1035"/>
      <c r="AG57" s="1036"/>
      <c r="AH57" s="1036"/>
      <c r="AI57" s="1036"/>
      <c r="AJ57" s="1037"/>
      <c r="AK57" s="1024"/>
      <c r="AL57" s="1025"/>
      <c r="AM57" s="1025"/>
      <c r="AN57" s="1025"/>
      <c r="AO57" s="1025"/>
      <c r="AP57" s="1025"/>
      <c r="AQ57" s="1025"/>
      <c r="AR57" s="1025"/>
      <c r="AS57" s="1025"/>
      <c r="AT57" s="1025"/>
      <c r="AU57" s="1025"/>
      <c r="AV57" s="1025"/>
      <c r="AW57" s="1025"/>
      <c r="AX57" s="1025"/>
      <c r="AY57" s="1025"/>
      <c r="AZ57" s="1026"/>
      <c r="BA57" s="1026"/>
      <c r="BB57" s="1026"/>
      <c r="BC57" s="1026"/>
      <c r="BD57" s="1026"/>
      <c r="BE57" s="972"/>
      <c r="BF57" s="972"/>
      <c r="BG57" s="972"/>
      <c r="BH57" s="972"/>
      <c r="BI57" s="973"/>
      <c r="BJ57" s="220"/>
      <c r="BK57" s="220"/>
      <c r="BL57" s="220"/>
      <c r="BM57" s="220"/>
      <c r="BN57" s="220"/>
      <c r="BO57" s="229"/>
      <c r="BP57" s="229"/>
      <c r="BQ57" s="226">
        <v>51</v>
      </c>
      <c r="BR57" s="227"/>
      <c r="BS57" s="992"/>
      <c r="BT57" s="993"/>
      <c r="BU57" s="993"/>
      <c r="BV57" s="993"/>
      <c r="BW57" s="993"/>
      <c r="BX57" s="993"/>
      <c r="BY57" s="993"/>
      <c r="BZ57" s="993"/>
      <c r="CA57" s="993"/>
      <c r="CB57" s="993"/>
      <c r="CC57" s="993"/>
      <c r="CD57" s="993"/>
      <c r="CE57" s="993"/>
      <c r="CF57" s="993"/>
      <c r="CG57" s="1014"/>
      <c r="CH57" s="989"/>
      <c r="CI57" s="990"/>
      <c r="CJ57" s="990"/>
      <c r="CK57" s="990"/>
      <c r="CL57" s="991"/>
      <c r="CM57" s="989"/>
      <c r="CN57" s="990"/>
      <c r="CO57" s="990"/>
      <c r="CP57" s="990"/>
      <c r="CQ57" s="991"/>
      <c r="CR57" s="989"/>
      <c r="CS57" s="990"/>
      <c r="CT57" s="990"/>
      <c r="CU57" s="990"/>
      <c r="CV57" s="991"/>
      <c r="CW57" s="989"/>
      <c r="CX57" s="990"/>
      <c r="CY57" s="990"/>
      <c r="CZ57" s="990"/>
      <c r="DA57" s="991"/>
      <c r="DB57" s="989"/>
      <c r="DC57" s="990"/>
      <c r="DD57" s="990"/>
      <c r="DE57" s="990"/>
      <c r="DF57" s="991"/>
      <c r="DG57" s="989"/>
      <c r="DH57" s="990"/>
      <c r="DI57" s="990"/>
      <c r="DJ57" s="990"/>
      <c r="DK57" s="991"/>
      <c r="DL57" s="989"/>
      <c r="DM57" s="990"/>
      <c r="DN57" s="990"/>
      <c r="DO57" s="990"/>
      <c r="DP57" s="991"/>
      <c r="DQ57" s="989"/>
      <c r="DR57" s="990"/>
      <c r="DS57" s="990"/>
      <c r="DT57" s="990"/>
      <c r="DU57" s="991"/>
      <c r="DV57" s="992"/>
      <c r="DW57" s="993"/>
      <c r="DX57" s="993"/>
      <c r="DY57" s="993"/>
      <c r="DZ57" s="994"/>
      <c r="EA57" s="218"/>
    </row>
    <row r="58" spans="1:131" ht="26.25" customHeight="1">
      <c r="A58" s="226">
        <v>31</v>
      </c>
      <c r="B58" s="1030"/>
      <c r="C58" s="1031"/>
      <c r="D58" s="1031"/>
      <c r="E58" s="1031"/>
      <c r="F58" s="1031"/>
      <c r="G58" s="1031"/>
      <c r="H58" s="1031"/>
      <c r="I58" s="1031"/>
      <c r="J58" s="1031"/>
      <c r="K58" s="1031"/>
      <c r="L58" s="1031"/>
      <c r="M58" s="1031"/>
      <c r="N58" s="1031"/>
      <c r="O58" s="1031"/>
      <c r="P58" s="1032"/>
      <c r="Q58" s="1033"/>
      <c r="R58" s="1025"/>
      <c r="S58" s="1025"/>
      <c r="T58" s="1025"/>
      <c r="U58" s="1025"/>
      <c r="V58" s="1025"/>
      <c r="W58" s="1025"/>
      <c r="X58" s="1025"/>
      <c r="Y58" s="1025"/>
      <c r="Z58" s="1025"/>
      <c r="AA58" s="1025"/>
      <c r="AB58" s="1025"/>
      <c r="AC58" s="1025"/>
      <c r="AD58" s="1025"/>
      <c r="AE58" s="1034"/>
      <c r="AF58" s="1035"/>
      <c r="AG58" s="1036"/>
      <c r="AH58" s="1036"/>
      <c r="AI58" s="1036"/>
      <c r="AJ58" s="1037"/>
      <c r="AK58" s="1024"/>
      <c r="AL58" s="1025"/>
      <c r="AM58" s="1025"/>
      <c r="AN58" s="1025"/>
      <c r="AO58" s="1025"/>
      <c r="AP58" s="1025"/>
      <c r="AQ58" s="1025"/>
      <c r="AR58" s="1025"/>
      <c r="AS58" s="1025"/>
      <c r="AT58" s="1025"/>
      <c r="AU58" s="1025"/>
      <c r="AV58" s="1025"/>
      <c r="AW58" s="1025"/>
      <c r="AX58" s="1025"/>
      <c r="AY58" s="1025"/>
      <c r="AZ58" s="1026"/>
      <c r="BA58" s="1026"/>
      <c r="BB58" s="1026"/>
      <c r="BC58" s="1026"/>
      <c r="BD58" s="1026"/>
      <c r="BE58" s="972"/>
      <c r="BF58" s="972"/>
      <c r="BG58" s="972"/>
      <c r="BH58" s="972"/>
      <c r="BI58" s="973"/>
      <c r="BJ58" s="220"/>
      <c r="BK58" s="220"/>
      <c r="BL58" s="220"/>
      <c r="BM58" s="220"/>
      <c r="BN58" s="220"/>
      <c r="BO58" s="229"/>
      <c r="BP58" s="229"/>
      <c r="BQ58" s="226">
        <v>52</v>
      </c>
      <c r="BR58" s="227"/>
      <c r="BS58" s="992"/>
      <c r="BT58" s="993"/>
      <c r="BU58" s="993"/>
      <c r="BV58" s="993"/>
      <c r="BW58" s="993"/>
      <c r="BX58" s="993"/>
      <c r="BY58" s="993"/>
      <c r="BZ58" s="993"/>
      <c r="CA58" s="993"/>
      <c r="CB58" s="993"/>
      <c r="CC58" s="993"/>
      <c r="CD58" s="993"/>
      <c r="CE58" s="993"/>
      <c r="CF58" s="993"/>
      <c r="CG58" s="1014"/>
      <c r="CH58" s="989"/>
      <c r="CI58" s="990"/>
      <c r="CJ58" s="990"/>
      <c r="CK58" s="990"/>
      <c r="CL58" s="991"/>
      <c r="CM58" s="989"/>
      <c r="CN58" s="990"/>
      <c r="CO58" s="990"/>
      <c r="CP58" s="990"/>
      <c r="CQ58" s="991"/>
      <c r="CR58" s="989"/>
      <c r="CS58" s="990"/>
      <c r="CT58" s="990"/>
      <c r="CU58" s="990"/>
      <c r="CV58" s="991"/>
      <c r="CW58" s="989"/>
      <c r="CX58" s="990"/>
      <c r="CY58" s="990"/>
      <c r="CZ58" s="990"/>
      <c r="DA58" s="991"/>
      <c r="DB58" s="989"/>
      <c r="DC58" s="990"/>
      <c r="DD58" s="990"/>
      <c r="DE58" s="990"/>
      <c r="DF58" s="991"/>
      <c r="DG58" s="989"/>
      <c r="DH58" s="990"/>
      <c r="DI58" s="990"/>
      <c r="DJ58" s="990"/>
      <c r="DK58" s="991"/>
      <c r="DL58" s="989"/>
      <c r="DM58" s="990"/>
      <c r="DN58" s="990"/>
      <c r="DO58" s="990"/>
      <c r="DP58" s="991"/>
      <c r="DQ58" s="989"/>
      <c r="DR58" s="990"/>
      <c r="DS58" s="990"/>
      <c r="DT58" s="990"/>
      <c r="DU58" s="991"/>
      <c r="DV58" s="992"/>
      <c r="DW58" s="993"/>
      <c r="DX58" s="993"/>
      <c r="DY58" s="993"/>
      <c r="DZ58" s="994"/>
      <c r="EA58" s="218"/>
    </row>
    <row r="59" spans="1:131" ht="26.25" customHeight="1">
      <c r="A59" s="226">
        <v>32</v>
      </c>
      <c r="B59" s="1030"/>
      <c r="C59" s="1031"/>
      <c r="D59" s="1031"/>
      <c r="E59" s="1031"/>
      <c r="F59" s="1031"/>
      <c r="G59" s="1031"/>
      <c r="H59" s="1031"/>
      <c r="I59" s="1031"/>
      <c r="J59" s="1031"/>
      <c r="K59" s="1031"/>
      <c r="L59" s="1031"/>
      <c r="M59" s="1031"/>
      <c r="N59" s="1031"/>
      <c r="O59" s="1031"/>
      <c r="P59" s="1032"/>
      <c r="Q59" s="1033"/>
      <c r="R59" s="1025"/>
      <c r="S59" s="1025"/>
      <c r="T59" s="1025"/>
      <c r="U59" s="1025"/>
      <c r="V59" s="1025"/>
      <c r="W59" s="1025"/>
      <c r="X59" s="1025"/>
      <c r="Y59" s="1025"/>
      <c r="Z59" s="1025"/>
      <c r="AA59" s="1025"/>
      <c r="AB59" s="1025"/>
      <c r="AC59" s="1025"/>
      <c r="AD59" s="1025"/>
      <c r="AE59" s="1034"/>
      <c r="AF59" s="1035"/>
      <c r="AG59" s="1036"/>
      <c r="AH59" s="1036"/>
      <c r="AI59" s="1036"/>
      <c r="AJ59" s="1037"/>
      <c r="AK59" s="1024"/>
      <c r="AL59" s="1025"/>
      <c r="AM59" s="1025"/>
      <c r="AN59" s="1025"/>
      <c r="AO59" s="1025"/>
      <c r="AP59" s="1025"/>
      <c r="AQ59" s="1025"/>
      <c r="AR59" s="1025"/>
      <c r="AS59" s="1025"/>
      <c r="AT59" s="1025"/>
      <c r="AU59" s="1025"/>
      <c r="AV59" s="1025"/>
      <c r="AW59" s="1025"/>
      <c r="AX59" s="1025"/>
      <c r="AY59" s="1025"/>
      <c r="AZ59" s="1026"/>
      <c r="BA59" s="1026"/>
      <c r="BB59" s="1026"/>
      <c r="BC59" s="1026"/>
      <c r="BD59" s="1026"/>
      <c r="BE59" s="972"/>
      <c r="BF59" s="972"/>
      <c r="BG59" s="972"/>
      <c r="BH59" s="972"/>
      <c r="BI59" s="973"/>
      <c r="BJ59" s="220"/>
      <c r="BK59" s="220"/>
      <c r="BL59" s="220"/>
      <c r="BM59" s="220"/>
      <c r="BN59" s="220"/>
      <c r="BO59" s="229"/>
      <c r="BP59" s="229"/>
      <c r="BQ59" s="226">
        <v>53</v>
      </c>
      <c r="BR59" s="227"/>
      <c r="BS59" s="992"/>
      <c r="BT59" s="993"/>
      <c r="BU59" s="993"/>
      <c r="BV59" s="993"/>
      <c r="BW59" s="993"/>
      <c r="BX59" s="993"/>
      <c r="BY59" s="993"/>
      <c r="BZ59" s="993"/>
      <c r="CA59" s="993"/>
      <c r="CB59" s="993"/>
      <c r="CC59" s="993"/>
      <c r="CD59" s="993"/>
      <c r="CE59" s="993"/>
      <c r="CF59" s="993"/>
      <c r="CG59" s="1014"/>
      <c r="CH59" s="989"/>
      <c r="CI59" s="990"/>
      <c r="CJ59" s="990"/>
      <c r="CK59" s="990"/>
      <c r="CL59" s="991"/>
      <c r="CM59" s="989"/>
      <c r="CN59" s="990"/>
      <c r="CO59" s="990"/>
      <c r="CP59" s="990"/>
      <c r="CQ59" s="991"/>
      <c r="CR59" s="989"/>
      <c r="CS59" s="990"/>
      <c r="CT59" s="990"/>
      <c r="CU59" s="990"/>
      <c r="CV59" s="991"/>
      <c r="CW59" s="989"/>
      <c r="CX59" s="990"/>
      <c r="CY59" s="990"/>
      <c r="CZ59" s="990"/>
      <c r="DA59" s="991"/>
      <c r="DB59" s="989"/>
      <c r="DC59" s="990"/>
      <c r="DD59" s="990"/>
      <c r="DE59" s="990"/>
      <c r="DF59" s="991"/>
      <c r="DG59" s="989"/>
      <c r="DH59" s="990"/>
      <c r="DI59" s="990"/>
      <c r="DJ59" s="990"/>
      <c r="DK59" s="991"/>
      <c r="DL59" s="989"/>
      <c r="DM59" s="990"/>
      <c r="DN59" s="990"/>
      <c r="DO59" s="990"/>
      <c r="DP59" s="991"/>
      <c r="DQ59" s="989"/>
      <c r="DR59" s="990"/>
      <c r="DS59" s="990"/>
      <c r="DT59" s="990"/>
      <c r="DU59" s="991"/>
      <c r="DV59" s="992"/>
      <c r="DW59" s="993"/>
      <c r="DX59" s="993"/>
      <c r="DY59" s="993"/>
      <c r="DZ59" s="994"/>
      <c r="EA59" s="218"/>
    </row>
    <row r="60" spans="1:131" ht="26.25" customHeight="1">
      <c r="A60" s="226">
        <v>33</v>
      </c>
      <c r="B60" s="1030"/>
      <c r="C60" s="1031"/>
      <c r="D60" s="1031"/>
      <c r="E60" s="1031"/>
      <c r="F60" s="1031"/>
      <c r="G60" s="1031"/>
      <c r="H60" s="1031"/>
      <c r="I60" s="1031"/>
      <c r="J60" s="1031"/>
      <c r="K60" s="1031"/>
      <c r="L60" s="1031"/>
      <c r="M60" s="1031"/>
      <c r="N60" s="1031"/>
      <c r="O60" s="1031"/>
      <c r="P60" s="1032"/>
      <c r="Q60" s="1033"/>
      <c r="R60" s="1025"/>
      <c r="S60" s="1025"/>
      <c r="T60" s="1025"/>
      <c r="U60" s="1025"/>
      <c r="V60" s="1025"/>
      <c r="W60" s="1025"/>
      <c r="X60" s="1025"/>
      <c r="Y60" s="1025"/>
      <c r="Z60" s="1025"/>
      <c r="AA60" s="1025"/>
      <c r="AB60" s="1025"/>
      <c r="AC60" s="1025"/>
      <c r="AD60" s="1025"/>
      <c r="AE60" s="1034"/>
      <c r="AF60" s="1035"/>
      <c r="AG60" s="1036"/>
      <c r="AH60" s="1036"/>
      <c r="AI60" s="1036"/>
      <c r="AJ60" s="1037"/>
      <c r="AK60" s="1024"/>
      <c r="AL60" s="1025"/>
      <c r="AM60" s="1025"/>
      <c r="AN60" s="1025"/>
      <c r="AO60" s="1025"/>
      <c r="AP60" s="1025"/>
      <c r="AQ60" s="1025"/>
      <c r="AR60" s="1025"/>
      <c r="AS60" s="1025"/>
      <c r="AT60" s="1025"/>
      <c r="AU60" s="1025"/>
      <c r="AV60" s="1025"/>
      <c r="AW60" s="1025"/>
      <c r="AX60" s="1025"/>
      <c r="AY60" s="1025"/>
      <c r="AZ60" s="1026"/>
      <c r="BA60" s="1026"/>
      <c r="BB60" s="1026"/>
      <c r="BC60" s="1026"/>
      <c r="BD60" s="1026"/>
      <c r="BE60" s="972"/>
      <c r="BF60" s="972"/>
      <c r="BG60" s="972"/>
      <c r="BH60" s="972"/>
      <c r="BI60" s="973"/>
      <c r="BJ60" s="220"/>
      <c r="BK60" s="220"/>
      <c r="BL60" s="220"/>
      <c r="BM60" s="220"/>
      <c r="BN60" s="220"/>
      <c r="BO60" s="229"/>
      <c r="BP60" s="229"/>
      <c r="BQ60" s="226">
        <v>54</v>
      </c>
      <c r="BR60" s="227"/>
      <c r="BS60" s="992"/>
      <c r="BT60" s="993"/>
      <c r="BU60" s="993"/>
      <c r="BV60" s="993"/>
      <c r="BW60" s="993"/>
      <c r="BX60" s="993"/>
      <c r="BY60" s="993"/>
      <c r="BZ60" s="993"/>
      <c r="CA60" s="993"/>
      <c r="CB60" s="993"/>
      <c r="CC60" s="993"/>
      <c r="CD60" s="993"/>
      <c r="CE60" s="993"/>
      <c r="CF60" s="993"/>
      <c r="CG60" s="1014"/>
      <c r="CH60" s="989"/>
      <c r="CI60" s="990"/>
      <c r="CJ60" s="990"/>
      <c r="CK60" s="990"/>
      <c r="CL60" s="991"/>
      <c r="CM60" s="989"/>
      <c r="CN60" s="990"/>
      <c r="CO60" s="990"/>
      <c r="CP60" s="990"/>
      <c r="CQ60" s="991"/>
      <c r="CR60" s="989"/>
      <c r="CS60" s="990"/>
      <c r="CT60" s="990"/>
      <c r="CU60" s="990"/>
      <c r="CV60" s="991"/>
      <c r="CW60" s="989"/>
      <c r="CX60" s="990"/>
      <c r="CY60" s="990"/>
      <c r="CZ60" s="990"/>
      <c r="DA60" s="991"/>
      <c r="DB60" s="989"/>
      <c r="DC60" s="990"/>
      <c r="DD60" s="990"/>
      <c r="DE60" s="990"/>
      <c r="DF60" s="991"/>
      <c r="DG60" s="989"/>
      <c r="DH60" s="990"/>
      <c r="DI60" s="990"/>
      <c r="DJ60" s="990"/>
      <c r="DK60" s="991"/>
      <c r="DL60" s="989"/>
      <c r="DM60" s="990"/>
      <c r="DN60" s="990"/>
      <c r="DO60" s="990"/>
      <c r="DP60" s="991"/>
      <c r="DQ60" s="989"/>
      <c r="DR60" s="990"/>
      <c r="DS60" s="990"/>
      <c r="DT60" s="990"/>
      <c r="DU60" s="991"/>
      <c r="DV60" s="992"/>
      <c r="DW60" s="993"/>
      <c r="DX60" s="993"/>
      <c r="DY60" s="993"/>
      <c r="DZ60" s="994"/>
      <c r="EA60" s="218"/>
    </row>
    <row r="61" spans="1:131" ht="26.25" customHeight="1" thickBot="1">
      <c r="A61" s="226">
        <v>34</v>
      </c>
      <c r="B61" s="1030"/>
      <c r="C61" s="1031"/>
      <c r="D61" s="1031"/>
      <c r="E61" s="1031"/>
      <c r="F61" s="1031"/>
      <c r="G61" s="1031"/>
      <c r="H61" s="1031"/>
      <c r="I61" s="1031"/>
      <c r="J61" s="1031"/>
      <c r="K61" s="1031"/>
      <c r="L61" s="1031"/>
      <c r="M61" s="1031"/>
      <c r="N61" s="1031"/>
      <c r="O61" s="1031"/>
      <c r="P61" s="1032"/>
      <c r="Q61" s="1033"/>
      <c r="R61" s="1025"/>
      <c r="S61" s="1025"/>
      <c r="T61" s="1025"/>
      <c r="U61" s="1025"/>
      <c r="V61" s="1025"/>
      <c r="W61" s="1025"/>
      <c r="X61" s="1025"/>
      <c r="Y61" s="1025"/>
      <c r="Z61" s="1025"/>
      <c r="AA61" s="1025"/>
      <c r="AB61" s="1025"/>
      <c r="AC61" s="1025"/>
      <c r="AD61" s="1025"/>
      <c r="AE61" s="1034"/>
      <c r="AF61" s="1035"/>
      <c r="AG61" s="1036"/>
      <c r="AH61" s="1036"/>
      <c r="AI61" s="1036"/>
      <c r="AJ61" s="1037"/>
      <c r="AK61" s="1024"/>
      <c r="AL61" s="1025"/>
      <c r="AM61" s="1025"/>
      <c r="AN61" s="1025"/>
      <c r="AO61" s="1025"/>
      <c r="AP61" s="1025"/>
      <c r="AQ61" s="1025"/>
      <c r="AR61" s="1025"/>
      <c r="AS61" s="1025"/>
      <c r="AT61" s="1025"/>
      <c r="AU61" s="1025"/>
      <c r="AV61" s="1025"/>
      <c r="AW61" s="1025"/>
      <c r="AX61" s="1025"/>
      <c r="AY61" s="1025"/>
      <c r="AZ61" s="1026"/>
      <c r="BA61" s="1026"/>
      <c r="BB61" s="1026"/>
      <c r="BC61" s="1026"/>
      <c r="BD61" s="1026"/>
      <c r="BE61" s="972"/>
      <c r="BF61" s="972"/>
      <c r="BG61" s="972"/>
      <c r="BH61" s="972"/>
      <c r="BI61" s="973"/>
      <c r="BJ61" s="220"/>
      <c r="BK61" s="220"/>
      <c r="BL61" s="220"/>
      <c r="BM61" s="220"/>
      <c r="BN61" s="220"/>
      <c r="BO61" s="229"/>
      <c r="BP61" s="229"/>
      <c r="BQ61" s="226">
        <v>55</v>
      </c>
      <c r="BR61" s="227"/>
      <c r="BS61" s="992"/>
      <c r="BT61" s="993"/>
      <c r="BU61" s="993"/>
      <c r="BV61" s="993"/>
      <c r="BW61" s="993"/>
      <c r="BX61" s="993"/>
      <c r="BY61" s="993"/>
      <c r="BZ61" s="993"/>
      <c r="CA61" s="993"/>
      <c r="CB61" s="993"/>
      <c r="CC61" s="993"/>
      <c r="CD61" s="993"/>
      <c r="CE61" s="993"/>
      <c r="CF61" s="993"/>
      <c r="CG61" s="1014"/>
      <c r="CH61" s="989"/>
      <c r="CI61" s="990"/>
      <c r="CJ61" s="990"/>
      <c r="CK61" s="990"/>
      <c r="CL61" s="991"/>
      <c r="CM61" s="989"/>
      <c r="CN61" s="990"/>
      <c r="CO61" s="990"/>
      <c r="CP61" s="990"/>
      <c r="CQ61" s="991"/>
      <c r="CR61" s="989"/>
      <c r="CS61" s="990"/>
      <c r="CT61" s="990"/>
      <c r="CU61" s="990"/>
      <c r="CV61" s="991"/>
      <c r="CW61" s="989"/>
      <c r="CX61" s="990"/>
      <c r="CY61" s="990"/>
      <c r="CZ61" s="990"/>
      <c r="DA61" s="991"/>
      <c r="DB61" s="989"/>
      <c r="DC61" s="990"/>
      <c r="DD61" s="990"/>
      <c r="DE61" s="990"/>
      <c r="DF61" s="991"/>
      <c r="DG61" s="989"/>
      <c r="DH61" s="990"/>
      <c r="DI61" s="990"/>
      <c r="DJ61" s="990"/>
      <c r="DK61" s="991"/>
      <c r="DL61" s="989"/>
      <c r="DM61" s="990"/>
      <c r="DN61" s="990"/>
      <c r="DO61" s="990"/>
      <c r="DP61" s="991"/>
      <c r="DQ61" s="989"/>
      <c r="DR61" s="990"/>
      <c r="DS61" s="990"/>
      <c r="DT61" s="990"/>
      <c r="DU61" s="991"/>
      <c r="DV61" s="992"/>
      <c r="DW61" s="993"/>
      <c r="DX61" s="993"/>
      <c r="DY61" s="993"/>
      <c r="DZ61" s="994"/>
      <c r="EA61" s="218"/>
    </row>
    <row r="62" spans="1:131" ht="26.25" customHeight="1">
      <c r="A62" s="226">
        <v>35</v>
      </c>
      <c r="B62" s="1030"/>
      <c r="C62" s="1031"/>
      <c r="D62" s="1031"/>
      <c r="E62" s="1031"/>
      <c r="F62" s="1031"/>
      <c r="G62" s="1031"/>
      <c r="H62" s="1031"/>
      <c r="I62" s="1031"/>
      <c r="J62" s="1031"/>
      <c r="K62" s="1031"/>
      <c r="L62" s="1031"/>
      <c r="M62" s="1031"/>
      <c r="N62" s="1031"/>
      <c r="O62" s="1031"/>
      <c r="P62" s="1032"/>
      <c r="Q62" s="1033"/>
      <c r="R62" s="1025"/>
      <c r="S62" s="1025"/>
      <c r="T62" s="1025"/>
      <c r="U62" s="1025"/>
      <c r="V62" s="1025"/>
      <c r="W62" s="1025"/>
      <c r="X62" s="1025"/>
      <c r="Y62" s="1025"/>
      <c r="Z62" s="1025"/>
      <c r="AA62" s="1025"/>
      <c r="AB62" s="1025"/>
      <c r="AC62" s="1025"/>
      <c r="AD62" s="1025"/>
      <c r="AE62" s="1034"/>
      <c r="AF62" s="1035"/>
      <c r="AG62" s="1036"/>
      <c r="AH62" s="1036"/>
      <c r="AI62" s="1036"/>
      <c r="AJ62" s="1037"/>
      <c r="AK62" s="1024"/>
      <c r="AL62" s="1025"/>
      <c r="AM62" s="1025"/>
      <c r="AN62" s="1025"/>
      <c r="AO62" s="1025"/>
      <c r="AP62" s="1025"/>
      <c r="AQ62" s="1025"/>
      <c r="AR62" s="1025"/>
      <c r="AS62" s="1025"/>
      <c r="AT62" s="1025"/>
      <c r="AU62" s="1025"/>
      <c r="AV62" s="1025"/>
      <c r="AW62" s="1025"/>
      <c r="AX62" s="1025"/>
      <c r="AY62" s="1025"/>
      <c r="AZ62" s="1026"/>
      <c r="BA62" s="1026"/>
      <c r="BB62" s="1026"/>
      <c r="BC62" s="1026"/>
      <c r="BD62" s="1026"/>
      <c r="BE62" s="972"/>
      <c r="BF62" s="972"/>
      <c r="BG62" s="972"/>
      <c r="BH62" s="972"/>
      <c r="BI62" s="973"/>
      <c r="BJ62" s="1027" t="s">
        <v>400</v>
      </c>
      <c r="BK62" s="1028"/>
      <c r="BL62" s="1028"/>
      <c r="BM62" s="1028"/>
      <c r="BN62" s="1029"/>
      <c r="BO62" s="229"/>
      <c r="BP62" s="229"/>
      <c r="BQ62" s="226">
        <v>56</v>
      </c>
      <c r="BR62" s="227"/>
      <c r="BS62" s="992"/>
      <c r="BT62" s="993"/>
      <c r="BU62" s="993"/>
      <c r="BV62" s="993"/>
      <c r="BW62" s="993"/>
      <c r="BX62" s="993"/>
      <c r="BY62" s="993"/>
      <c r="BZ62" s="993"/>
      <c r="CA62" s="993"/>
      <c r="CB62" s="993"/>
      <c r="CC62" s="993"/>
      <c r="CD62" s="993"/>
      <c r="CE62" s="993"/>
      <c r="CF62" s="993"/>
      <c r="CG62" s="1014"/>
      <c r="CH62" s="989"/>
      <c r="CI62" s="990"/>
      <c r="CJ62" s="990"/>
      <c r="CK62" s="990"/>
      <c r="CL62" s="991"/>
      <c r="CM62" s="989"/>
      <c r="CN62" s="990"/>
      <c r="CO62" s="990"/>
      <c r="CP62" s="990"/>
      <c r="CQ62" s="991"/>
      <c r="CR62" s="989"/>
      <c r="CS62" s="990"/>
      <c r="CT62" s="990"/>
      <c r="CU62" s="990"/>
      <c r="CV62" s="991"/>
      <c r="CW62" s="989"/>
      <c r="CX62" s="990"/>
      <c r="CY62" s="990"/>
      <c r="CZ62" s="990"/>
      <c r="DA62" s="991"/>
      <c r="DB62" s="989"/>
      <c r="DC62" s="990"/>
      <c r="DD62" s="990"/>
      <c r="DE62" s="990"/>
      <c r="DF62" s="991"/>
      <c r="DG62" s="989"/>
      <c r="DH62" s="990"/>
      <c r="DI62" s="990"/>
      <c r="DJ62" s="990"/>
      <c r="DK62" s="991"/>
      <c r="DL62" s="989"/>
      <c r="DM62" s="990"/>
      <c r="DN62" s="990"/>
      <c r="DO62" s="990"/>
      <c r="DP62" s="991"/>
      <c r="DQ62" s="989"/>
      <c r="DR62" s="990"/>
      <c r="DS62" s="990"/>
      <c r="DT62" s="990"/>
      <c r="DU62" s="991"/>
      <c r="DV62" s="992"/>
      <c r="DW62" s="993"/>
      <c r="DX62" s="993"/>
      <c r="DY62" s="993"/>
      <c r="DZ62" s="994"/>
      <c r="EA62" s="218"/>
    </row>
    <row r="63" spans="1:131" ht="26.25" customHeight="1" thickBot="1">
      <c r="A63" s="228" t="s">
        <v>377</v>
      </c>
      <c r="B63" s="937" t="s">
        <v>401</v>
      </c>
      <c r="C63" s="938"/>
      <c r="D63" s="938"/>
      <c r="E63" s="938"/>
      <c r="F63" s="938"/>
      <c r="G63" s="938"/>
      <c r="H63" s="938"/>
      <c r="I63" s="938"/>
      <c r="J63" s="938"/>
      <c r="K63" s="938"/>
      <c r="L63" s="938"/>
      <c r="M63" s="938"/>
      <c r="N63" s="938"/>
      <c r="O63" s="938"/>
      <c r="P63" s="948"/>
      <c r="Q63" s="962"/>
      <c r="R63" s="963"/>
      <c r="S63" s="963"/>
      <c r="T63" s="963"/>
      <c r="U63" s="963"/>
      <c r="V63" s="963"/>
      <c r="W63" s="963"/>
      <c r="X63" s="963"/>
      <c r="Y63" s="963"/>
      <c r="Z63" s="963"/>
      <c r="AA63" s="963"/>
      <c r="AB63" s="963"/>
      <c r="AC63" s="963"/>
      <c r="AD63" s="963"/>
      <c r="AE63" s="1020"/>
      <c r="AF63" s="1021">
        <v>9625</v>
      </c>
      <c r="AG63" s="952"/>
      <c r="AH63" s="952"/>
      <c r="AI63" s="952"/>
      <c r="AJ63" s="1022"/>
      <c r="AK63" s="1023"/>
      <c r="AL63" s="963"/>
      <c r="AM63" s="963"/>
      <c r="AN63" s="963"/>
      <c r="AO63" s="963"/>
      <c r="AP63" s="952">
        <f>SUM(AP28:AT37)</f>
        <v>18958</v>
      </c>
      <c r="AQ63" s="952"/>
      <c r="AR63" s="952"/>
      <c r="AS63" s="952"/>
      <c r="AT63" s="952"/>
      <c r="AU63" s="952">
        <v>8364</v>
      </c>
      <c r="AV63" s="952"/>
      <c r="AW63" s="952"/>
      <c r="AX63" s="952"/>
      <c r="AY63" s="952"/>
      <c r="AZ63" s="1017"/>
      <c r="BA63" s="1017"/>
      <c r="BB63" s="1017"/>
      <c r="BC63" s="1017"/>
      <c r="BD63" s="1017"/>
      <c r="BE63" s="960"/>
      <c r="BF63" s="960"/>
      <c r="BG63" s="960"/>
      <c r="BH63" s="960"/>
      <c r="BI63" s="961"/>
      <c r="BJ63" s="1018" t="s">
        <v>122</v>
      </c>
      <c r="BK63" s="954"/>
      <c r="BL63" s="954"/>
      <c r="BM63" s="954"/>
      <c r="BN63" s="1019"/>
      <c r="BO63" s="229"/>
      <c r="BP63" s="229"/>
      <c r="BQ63" s="226">
        <v>57</v>
      </c>
      <c r="BR63" s="227"/>
      <c r="BS63" s="992"/>
      <c r="BT63" s="993"/>
      <c r="BU63" s="993"/>
      <c r="BV63" s="993"/>
      <c r="BW63" s="993"/>
      <c r="BX63" s="993"/>
      <c r="BY63" s="993"/>
      <c r="BZ63" s="993"/>
      <c r="CA63" s="993"/>
      <c r="CB63" s="993"/>
      <c r="CC63" s="993"/>
      <c r="CD63" s="993"/>
      <c r="CE63" s="993"/>
      <c r="CF63" s="993"/>
      <c r="CG63" s="1014"/>
      <c r="CH63" s="989"/>
      <c r="CI63" s="990"/>
      <c r="CJ63" s="990"/>
      <c r="CK63" s="990"/>
      <c r="CL63" s="991"/>
      <c r="CM63" s="989"/>
      <c r="CN63" s="990"/>
      <c r="CO63" s="990"/>
      <c r="CP63" s="990"/>
      <c r="CQ63" s="991"/>
      <c r="CR63" s="989"/>
      <c r="CS63" s="990"/>
      <c r="CT63" s="990"/>
      <c r="CU63" s="990"/>
      <c r="CV63" s="991"/>
      <c r="CW63" s="989"/>
      <c r="CX63" s="990"/>
      <c r="CY63" s="990"/>
      <c r="CZ63" s="990"/>
      <c r="DA63" s="991"/>
      <c r="DB63" s="989"/>
      <c r="DC63" s="990"/>
      <c r="DD63" s="990"/>
      <c r="DE63" s="990"/>
      <c r="DF63" s="991"/>
      <c r="DG63" s="989"/>
      <c r="DH63" s="990"/>
      <c r="DI63" s="990"/>
      <c r="DJ63" s="990"/>
      <c r="DK63" s="991"/>
      <c r="DL63" s="989"/>
      <c r="DM63" s="990"/>
      <c r="DN63" s="990"/>
      <c r="DO63" s="990"/>
      <c r="DP63" s="991"/>
      <c r="DQ63" s="989"/>
      <c r="DR63" s="990"/>
      <c r="DS63" s="990"/>
      <c r="DT63" s="990"/>
      <c r="DU63" s="991"/>
      <c r="DV63" s="992"/>
      <c r="DW63" s="993"/>
      <c r="DX63" s="993"/>
      <c r="DY63" s="993"/>
      <c r="DZ63" s="994"/>
      <c r="EA63" s="218"/>
    </row>
    <row r="64" spans="1:131" ht="26.25" customHeight="1">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992"/>
      <c r="BT64" s="993"/>
      <c r="BU64" s="993"/>
      <c r="BV64" s="993"/>
      <c r="BW64" s="993"/>
      <c r="BX64" s="993"/>
      <c r="BY64" s="993"/>
      <c r="BZ64" s="993"/>
      <c r="CA64" s="993"/>
      <c r="CB64" s="993"/>
      <c r="CC64" s="993"/>
      <c r="CD64" s="993"/>
      <c r="CE64" s="993"/>
      <c r="CF64" s="993"/>
      <c r="CG64" s="1014"/>
      <c r="CH64" s="989"/>
      <c r="CI64" s="990"/>
      <c r="CJ64" s="990"/>
      <c r="CK64" s="990"/>
      <c r="CL64" s="991"/>
      <c r="CM64" s="989"/>
      <c r="CN64" s="990"/>
      <c r="CO64" s="990"/>
      <c r="CP64" s="990"/>
      <c r="CQ64" s="991"/>
      <c r="CR64" s="989"/>
      <c r="CS64" s="990"/>
      <c r="CT64" s="990"/>
      <c r="CU64" s="990"/>
      <c r="CV64" s="991"/>
      <c r="CW64" s="989"/>
      <c r="CX64" s="990"/>
      <c r="CY64" s="990"/>
      <c r="CZ64" s="990"/>
      <c r="DA64" s="991"/>
      <c r="DB64" s="989"/>
      <c r="DC64" s="990"/>
      <c r="DD64" s="990"/>
      <c r="DE64" s="990"/>
      <c r="DF64" s="991"/>
      <c r="DG64" s="989"/>
      <c r="DH64" s="990"/>
      <c r="DI64" s="990"/>
      <c r="DJ64" s="990"/>
      <c r="DK64" s="991"/>
      <c r="DL64" s="989"/>
      <c r="DM64" s="990"/>
      <c r="DN64" s="990"/>
      <c r="DO64" s="990"/>
      <c r="DP64" s="991"/>
      <c r="DQ64" s="989"/>
      <c r="DR64" s="990"/>
      <c r="DS64" s="990"/>
      <c r="DT64" s="990"/>
      <c r="DU64" s="991"/>
      <c r="DV64" s="992"/>
      <c r="DW64" s="993"/>
      <c r="DX64" s="993"/>
      <c r="DY64" s="993"/>
      <c r="DZ64" s="994"/>
      <c r="EA64" s="218"/>
    </row>
    <row r="65" spans="1:131" ht="26.25" customHeight="1" thickBot="1">
      <c r="A65" s="220" t="s">
        <v>402</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992"/>
      <c r="BT65" s="993"/>
      <c r="BU65" s="993"/>
      <c r="BV65" s="993"/>
      <c r="BW65" s="993"/>
      <c r="BX65" s="993"/>
      <c r="BY65" s="993"/>
      <c r="BZ65" s="993"/>
      <c r="CA65" s="993"/>
      <c r="CB65" s="993"/>
      <c r="CC65" s="993"/>
      <c r="CD65" s="993"/>
      <c r="CE65" s="993"/>
      <c r="CF65" s="993"/>
      <c r="CG65" s="1014"/>
      <c r="CH65" s="989"/>
      <c r="CI65" s="990"/>
      <c r="CJ65" s="990"/>
      <c r="CK65" s="990"/>
      <c r="CL65" s="991"/>
      <c r="CM65" s="989"/>
      <c r="CN65" s="990"/>
      <c r="CO65" s="990"/>
      <c r="CP65" s="990"/>
      <c r="CQ65" s="991"/>
      <c r="CR65" s="989"/>
      <c r="CS65" s="990"/>
      <c r="CT65" s="990"/>
      <c r="CU65" s="990"/>
      <c r="CV65" s="991"/>
      <c r="CW65" s="989"/>
      <c r="CX65" s="990"/>
      <c r="CY65" s="990"/>
      <c r="CZ65" s="990"/>
      <c r="DA65" s="991"/>
      <c r="DB65" s="989"/>
      <c r="DC65" s="990"/>
      <c r="DD65" s="990"/>
      <c r="DE65" s="990"/>
      <c r="DF65" s="991"/>
      <c r="DG65" s="989"/>
      <c r="DH65" s="990"/>
      <c r="DI65" s="990"/>
      <c r="DJ65" s="990"/>
      <c r="DK65" s="991"/>
      <c r="DL65" s="989"/>
      <c r="DM65" s="990"/>
      <c r="DN65" s="990"/>
      <c r="DO65" s="990"/>
      <c r="DP65" s="991"/>
      <c r="DQ65" s="989"/>
      <c r="DR65" s="990"/>
      <c r="DS65" s="990"/>
      <c r="DT65" s="990"/>
      <c r="DU65" s="991"/>
      <c r="DV65" s="992"/>
      <c r="DW65" s="993"/>
      <c r="DX65" s="993"/>
      <c r="DY65" s="993"/>
      <c r="DZ65" s="994"/>
      <c r="EA65" s="218"/>
    </row>
    <row r="66" spans="1:131" ht="26.25" customHeight="1">
      <c r="A66" s="995" t="s">
        <v>403</v>
      </c>
      <c r="B66" s="996"/>
      <c r="C66" s="996"/>
      <c r="D66" s="996"/>
      <c r="E66" s="996"/>
      <c r="F66" s="996"/>
      <c r="G66" s="996"/>
      <c r="H66" s="996"/>
      <c r="I66" s="996"/>
      <c r="J66" s="996"/>
      <c r="K66" s="996"/>
      <c r="L66" s="996"/>
      <c r="M66" s="996"/>
      <c r="N66" s="996"/>
      <c r="O66" s="996"/>
      <c r="P66" s="997"/>
      <c r="Q66" s="1001" t="s">
        <v>381</v>
      </c>
      <c r="R66" s="1002"/>
      <c r="S66" s="1002"/>
      <c r="T66" s="1002"/>
      <c r="U66" s="1003"/>
      <c r="V66" s="1001" t="s">
        <v>382</v>
      </c>
      <c r="W66" s="1002"/>
      <c r="X66" s="1002"/>
      <c r="Y66" s="1002"/>
      <c r="Z66" s="1003"/>
      <c r="AA66" s="1001" t="s">
        <v>383</v>
      </c>
      <c r="AB66" s="1002"/>
      <c r="AC66" s="1002"/>
      <c r="AD66" s="1002"/>
      <c r="AE66" s="1003"/>
      <c r="AF66" s="1007" t="s">
        <v>384</v>
      </c>
      <c r="AG66" s="1008"/>
      <c r="AH66" s="1008"/>
      <c r="AI66" s="1008"/>
      <c r="AJ66" s="1009"/>
      <c r="AK66" s="1001" t="s">
        <v>385</v>
      </c>
      <c r="AL66" s="996"/>
      <c r="AM66" s="996"/>
      <c r="AN66" s="996"/>
      <c r="AO66" s="997"/>
      <c r="AP66" s="1001" t="s">
        <v>386</v>
      </c>
      <c r="AQ66" s="1002"/>
      <c r="AR66" s="1002"/>
      <c r="AS66" s="1002"/>
      <c r="AT66" s="1003"/>
      <c r="AU66" s="1001" t="s">
        <v>404</v>
      </c>
      <c r="AV66" s="1002"/>
      <c r="AW66" s="1002"/>
      <c r="AX66" s="1002"/>
      <c r="AY66" s="1003"/>
      <c r="AZ66" s="1001" t="s">
        <v>364</v>
      </c>
      <c r="BA66" s="1002"/>
      <c r="BB66" s="1002"/>
      <c r="BC66" s="1002"/>
      <c r="BD66" s="1015"/>
      <c r="BE66" s="229"/>
      <c r="BF66" s="229"/>
      <c r="BG66" s="229"/>
      <c r="BH66" s="229"/>
      <c r="BI66" s="229"/>
      <c r="BJ66" s="229"/>
      <c r="BK66" s="229"/>
      <c r="BL66" s="229"/>
      <c r="BM66" s="229"/>
      <c r="BN66" s="229"/>
      <c r="BO66" s="229"/>
      <c r="BP66" s="229"/>
      <c r="BQ66" s="226">
        <v>60</v>
      </c>
      <c r="BR66" s="231"/>
      <c r="BS66" s="945"/>
      <c r="BT66" s="946"/>
      <c r="BU66" s="946"/>
      <c r="BV66" s="946"/>
      <c r="BW66" s="946"/>
      <c r="BX66" s="946"/>
      <c r="BY66" s="946"/>
      <c r="BZ66" s="946"/>
      <c r="CA66" s="946"/>
      <c r="CB66" s="946"/>
      <c r="CC66" s="946"/>
      <c r="CD66" s="946"/>
      <c r="CE66" s="946"/>
      <c r="CF66" s="946"/>
      <c r="CG66" s="956"/>
      <c r="CH66" s="957"/>
      <c r="CI66" s="958"/>
      <c r="CJ66" s="958"/>
      <c r="CK66" s="958"/>
      <c r="CL66" s="959"/>
      <c r="CM66" s="957"/>
      <c r="CN66" s="958"/>
      <c r="CO66" s="958"/>
      <c r="CP66" s="958"/>
      <c r="CQ66" s="959"/>
      <c r="CR66" s="957"/>
      <c r="CS66" s="958"/>
      <c r="CT66" s="958"/>
      <c r="CU66" s="958"/>
      <c r="CV66" s="959"/>
      <c r="CW66" s="957"/>
      <c r="CX66" s="958"/>
      <c r="CY66" s="958"/>
      <c r="CZ66" s="958"/>
      <c r="DA66" s="959"/>
      <c r="DB66" s="957"/>
      <c r="DC66" s="958"/>
      <c r="DD66" s="958"/>
      <c r="DE66" s="958"/>
      <c r="DF66" s="959"/>
      <c r="DG66" s="957"/>
      <c r="DH66" s="958"/>
      <c r="DI66" s="958"/>
      <c r="DJ66" s="958"/>
      <c r="DK66" s="959"/>
      <c r="DL66" s="957"/>
      <c r="DM66" s="958"/>
      <c r="DN66" s="958"/>
      <c r="DO66" s="958"/>
      <c r="DP66" s="959"/>
      <c r="DQ66" s="957"/>
      <c r="DR66" s="958"/>
      <c r="DS66" s="958"/>
      <c r="DT66" s="958"/>
      <c r="DU66" s="959"/>
      <c r="DV66" s="945"/>
      <c r="DW66" s="946"/>
      <c r="DX66" s="946"/>
      <c r="DY66" s="946"/>
      <c r="DZ66" s="947"/>
      <c r="EA66" s="218"/>
    </row>
    <row r="67" spans="1:131" ht="26.25" customHeight="1" thickBot="1">
      <c r="A67" s="998"/>
      <c r="B67" s="999"/>
      <c r="C67" s="999"/>
      <c r="D67" s="999"/>
      <c r="E67" s="999"/>
      <c r="F67" s="999"/>
      <c r="G67" s="999"/>
      <c r="H67" s="999"/>
      <c r="I67" s="999"/>
      <c r="J67" s="999"/>
      <c r="K67" s="999"/>
      <c r="L67" s="999"/>
      <c r="M67" s="999"/>
      <c r="N67" s="999"/>
      <c r="O67" s="999"/>
      <c r="P67" s="1000"/>
      <c r="Q67" s="1004"/>
      <c r="R67" s="1005"/>
      <c r="S67" s="1005"/>
      <c r="T67" s="1005"/>
      <c r="U67" s="1006"/>
      <c r="V67" s="1004"/>
      <c r="W67" s="1005"/>
      <c r="X67" s="1005"/>
      <c r="Y67" s="1005"/>
      <c r="Z67" s="1006"/>
      <c r="AA67" s="1004"/>
      <c r="AB67" s="1005"/>
      <c r="AC67" s="1005"/>
      <c r="AD67" s="1005"/>
      <c r="AE67" s="1006"/>
      <c r="AF67" s="1010"/>
      <c r="AG67" s="1011"/>
      <c r="AH67" s="1011"/>
      <c r="AI67" s="1011"/>
      <c r="AJ67" s="1012"/>
      <c r="AK67" s="1013"/>
      <c r="AL67" s="999"/>
      <c r="AM67" s="999"/>
      <c r="AN67" s="999"/>
      <c r="AO67" s="1000"/>
      <c r="AP67" s="1004"/>
      <c r="AQ67" s="1005"/>
      <c r="AR67" s="1005"/>
      <c r="AS67" s="1005"/>
      <c r="AT67" s="1006"/>
      <c r="AU67" s="1004"/>
      <c r="AV67" s="1005"/>
      <c r="AW67" s="1005"/>
      <c r="AX67" s="1005"/>
      <c r="AY67" s="1006"/>
      <c r="AZ67" s="1004"/>
      <c r="BA67" s="1005"/>
      <c r="BB67" s="1005"/>
      <c r="BC67" s="1005"/>
      <c r="BD67" s="1016"/>
      <c r="BE67" s="229"/>
      <c r="BF67" s="229"/>
      <c r="BG67" s="229"/>
      <c r="BH67" s="229"/>
      <c r="BI67" s="229"/>
      <c r="BJ67" s="229"/>
      <c r="BK67" s="229"/>
      <c r="BL67" s="229"/>
      <c r="BM67" s="229"/>
      <c r="BN67" s="229"/>
      <c r="BO67" s="229"/>
      <c r="BP67" s="229"/>
      <c r="BQ67" s="226">
        <v>61</v>
      </c>
      <c r="BR67" s="231"/>
      <c r="BS67" s="945"/>
      <c r="BT67" s="946"/>
      <c r="BU67" s="946"/>
      <c r="BV67" s="946"/>
      <c r="BW67" s="946"/>
      <c r="BX67" s="946"/>
      <c r="BY67" s="946"/>
      <c r="BZ67" s="946"/>
      <c r="CA67" s="946"/>
      <c r="CB67" s="946"/>
      <c r="CC67" s="946"/>
      <c r="CD67" s="946"/>
      <c r="CE67" s="946"/>
      <c r="CF67" s="946"/>
      <c r="CG67" s="956"/>
      <c r="CH67" s="957"/>
      <c r="CI67" s="958"/>
      <c r="CJ67" s="958"/>
      <c r="CK67" s="958"/>
      <c r="CL67" s="959"/>
      <c r="CM67" s="957"/>
      <c r="CN67" s="958"/>
      <c r="CO67" s="958"/>
      <c r="CP67" s="958"/>
      <c r="CQ67" s="959"/>
      <c r="CR67" s="957"/>
      <c r="CS67" s="958"/>
      <c r="CT67" s="958"/>
      <c r="CU67" s="958"/>
      <c r="CV67" s="959"/>
      <c r="CW67" s="957"/>
      <c r="CX67" s="958"/>
      <c r="CY67" s="958"/>
      <c r="CZ67" s="958"/>
      <c r="DA67" s="959"/>
      <c r="DB67" s="957"/>
      <c r="DC67" s="958"/>
      <c r="DD67" s="958"/>
      <c r="DE67" s="958"/>
      <c r="DF67" s="959"/>
      <c r="DG67" s="957"/>
      <c r="DH67" s="958"/>
      <c r="DI67" s="958"/>
      <c r="DJ67" s="958"/>
      <c r="DK67" s="959"/>
      <c r="DL67" s="957"/>
      <c r="DM67" s="958"/>
      <c r="DN67" s="958"/>
      <c r="DO67" s="958"/>
      <c r="DP67" s="959"/>
      <c r="DQ67" s="957"/>
      <c r="DR67" s="958"/>
      <c r="DS67" s="958"/>
      <c r="DT67" s="958"/>
      <c r="DU67" s="959"/>
      <c r="DV67" s="945"/>
      <c r="DW67" s="946"/>
      <c r="DX67" s="946"/>
      <c r="DY67" s="946"/>
      <c r="DZ67" s="947"/>
      <c r="EA67" s="218"/>
    </row>
    <row r="68" spans="1:131" ht="26.25" customHeight="1" thickTop="1">
      <c r="A68" s="224">
        <v>1</v>
      </c>
      <c r="B68" s="985" t="s">
        <v>554</v>
      </c>
      <c r="C68" s="986"/>
      <c r="D68" s="986"/>
      <c r="E68" s="986"/>
      <c r="F68" s="986"/>
      <c r="G68" s="986"/>
      <c r="H68" s="986"/>
      <c r="I68" s="986"/>
      <c r="J68" s="986"/>
      <c r="K68" s="986"/>
      <c r="L68" s="986"/>
      <c r="M68" s="986"/>
      <c r="N68" s="986"/>
      <c r="O68" s="986"/>
      <c r="P68" s="987"/>
      <c r="Q68" s="988">
        <v>3979</v>
      </c>
      <c r="R68" s="982"/>
      <c r="S68" s="982"/>
      <c r="T68" s="982"/>
      <c r="U68" s="982"/>
      <c r="V68" s="982">
        <v>3563</v>
      </c>
      <c r="W68" s="982"/>
      <c r="X68" s="982"/>
      <c r="Y68" s="982"/>
      <c r="Z68" s="982"/>
      <c r="AA68" s="982">
        <v>416</v>
      </c>
      <c r="AB68" s="982"/>
      <c r="AC68" s="982"/>
      <c r="AD68" s="982"/>
      <c r="AE68" s="982"/>
      <c r="AF68" s="982">
        <v>416</v>
      </c>
      <c r="AG68" s="982"/>
      <c r="AH68" s="982"/>
      <c r="AI68" s="982"/>
      <c r="AJ68" s="982"/>
      <c r="AK68" s="982" t="s">
        <v>492</v>
      </c>
      <c r="AL68" s="982"/>
      <c r="AM68" s="982"/>
      <c r="AN68" s="982"/>
      <c r="AO68" s="982"/>
      <c r="AP68" s="982">
        <v>584</v>
      </c>
      <c r="AQ68" s="982"/>
      <c r="AR68" s="982"/>
      <c r="AS68" s="982"/>
      <c r="AT68" s="982"/>
      <c r="AU68" s="982">
        <v>364</v>
      </c>
      <c r="AV68" s="982"/>
      <c r="AW68" s="982"/>
      <c r="AX68" s="982"/>
      <c r="AY68" s="982"/>
      <c r="AZ68" s="983"/>
      <c r="BA68" s="983"/>
      <c r="BB68" s="983"/>
      <c r="BC68" s="983"/>
      <c r="BD68" s="984"/>
      <c r="BE68" s="229"/>
      <c r="BF68" s="229"/>
      <c r="BG68" s="229"/>
      <c r="BH68" s="229"/>
      <c r="BI68" s="229"/>
      <c r="BJ68" s="229"/>
      <c r="BK68" s="229"/>
      <c r="BL68" s="229"/>
      <c r="BM68" s="229"/>
      <c r="BN68" s="229"/>
      <c r="BO68" s="229"/>
      <c r="BP68" s="229"/>
      <c r="BQ68" s="226">
        <v>62</v>
      </c>
      <c r="BR68" s="231"/>
      <c r="BS68" s="945"/>
      <c r="BT68" s="946"/>
      <c r="BU68" s="946"/>
      <c r="BV68" s="946"/>
      <c r="BW68" s="946"/>
      <c r="BX68" s="946"/>
      <c r="BY68" s="946"/>
      <c r="BZ68" s="946"/>
      <c r="CA68" s="946"/>
      <c r="CB68" s="946"/>
      <c r="CC68" s="946"/>
      <c r="CD68" s="946"/>
      <c r="CE68" s="946"/>
      <c r="CF68" s="946"/>
      <c r="CG68" s="956"/>
      <c r="CH68" s="957"/>
      <c r="CI68" s="958"/>
      <c r="CJ68" s="958"/>
      <c r="CK68" s="958"/>
      <c r="CL68" s="959"/>
      <c r="CM68" s="957"/>
      <c r="CN68" s="958"/>
      <c r="CO68" s="958"/>
      <c r="CP68" s="958"/>
      <c r="CQ68" s="959"/>
      <c r="CR68" s="957"/>
      <c r="CS68" s="958"/>
      <c r="CT68" s="958"/>
      <c r="CU68" s="958"/>
      <c r="CV68" s="959"/>
      <c r="CW68" s="957"/>
      <c r="CX68" s="958"/>
      <c r="CY68" s="958"/>
      <c r="CZ68" s="958"/>
      <c r="DA68" s="959"/>
      <c r="DB68" s="957"/>
      <c r="DC68" s="958"/>
      <c r="DD68" s="958"/>
      <c r="DE68" s="958"/>
      <c r="DF68" s="959"/>
      <c r="DG68" s="957"/>
      <c r="DH68" s="958"/>
      <c r="DI68" s="958"/>
      <c r="DJ68" s="958"/>
      <c r="DK68" s="959"/>
      <c r="DL68" s="957"/>
      <c r="DM68" s="958"/>
      <c r="DN68" s="958"/>
      <c r="DO68" s="958"/>
      <c r="DP68" s="959"/>
      <c r="DQ68" s="957"/>
      <c r="DR68" s="958"/>
      <c r="DS68" s="958"/>
      <c r="DT68" s="958"/>
      <c r="DU68" s="959"/>
      <c r="DV68" s="945"/>
      <c r="DW68" s="946"/>
      <c r="DX68" s="946"/>
      <c r="DY68" s="946"/>
      <c r="DZ68" s="947"/>
      <c r="EA68" s="218"/>
    </row>
    <row r="69" spans="1:131" ht="26.25" customHeight="1">
      <c r="A69" s="226">
        <v>2</v>
      </c>
      <c r="B69" s="974" t="s">
        <v>568</v>
      </c>
      <c r="C69" s="975"/>
      <c r="D69" s="975"/>
      <c r="E69" s="975"/>
      <c r="F69" s="975"/>
      <c r="G69" s="975"/>
      <c r="H69" s="975"/>
      <c r="I69" s="975"/>
      <c r="J69" s="975"/>
      <c r="K69" s="975"/>
      <c r="L69" s="975"/>
      <c r="M69" s="975"/>
      <c r="N69" s="975"/>
      <c r="O69" s="975"/>
      <c r="P69" s="976"/>
      <c r="Q69" s="977">
        <v>2869</v>
      </c>
      <c r="R69" s="971"/>
      <c r="S69" s="971"/>
      <c r="T69" s="971"/>
      <c r="U69" s="971"/>
      <c r="V69" s="971">
        <v>3873</v>
      </c>
      <c r="W69" s="971"/>
      <c r="X69" s="971"/>
      <c r="Y69" s="971"/>
      <c r="Z69" s="971"/>
      <c r="AA69" s="971">
        <v>-1003</v>
      </c>
      <c r="AB69" s="971"/>
      <c r="AC69" s="971"/>
      <c r="AD69" s="971"/>
      <c r="AE69" s="971"/>
      <c r="AF69" s="971">
        <v>1031</v>
      </c>
      <c r="AG69" s="971"/>
      <c r="AH69" s="971"/>
      <c r="AI69" s="971"/>
      <c r="AJ69" s="971"/>
      <c r="AK69" s="971" t="s">
        <v>492</v>
      </c>
      <c r="AL69" s="971"/>
      <c r="AM69" s="971"/>
      <c r="AN69" s="971"/>
      <c r="AO69" s="971"/>
      <c r="AP69" s="971">
        <v>186</v>
      </c>
      <c r="AQ69" s="971"/>
      <c r="AR69" s="971"/>
      <c r="AS69" s="971"/>
      <c r="AT69" s="971"/>
      <c r="AU69" s="971">
        <v>37</v>
      </c>
      <c r="AV69" s="971"/>
      <c r="AW69" s="971"/>
      <c r="AX69" s="971"/>
      <c r="AY69" s="971"/>
      <c r="AZ69" s="972"/>
      <c r="BA69" s="972"/>
      <c r="BB69" s="972"/>
      <c r="BC69" s="972"/>
      <c r="BD69" s="973"/>
      <c r="BE69" s="229"/>
      <c r="BF69" s="229"/>
      <c r="BG69" s="229"/>
      <c r="BH69" s="229"/>
      <c r="BI69" s="229"/>
      <c r="BJ69" s="229"/>
      <c r="BK69" s="229"/>
      <c r="BL69" s="229"/>
      <c r="BM69" s="229"/>
      <c r="BN69" s="229"/>
      <c r="BO69" s="229"/>
      <c r="BP69" s="229"/>
      <c r="BQ69" s="226">
        <v>63</v>
      </c>
      <c r="BR69" s="231"/>
      <c r="BS69" s="945"/>
      <c r="BT69" s="946"/>
      <c r="BU69" s="946"/>
      <c r="BV69" s="946"/>
      <c r="BW69" s="946"/>
      <c r="BX69" s="946"/>
      <c r="BY69" s="946"/>
      <c r="BZ69" s="946"/>
      <c r="CA69" s="946"/>
      <c r="CB69" s="946"/>
      <c r="CC69" s="946"/>
      <c r="CD69" s="946"/>
      <c r="CE69" s="946"/>
      <c r="CF69" s="946"/>
      <c r="CG69" s="956"/>
      <c r="CH69" s="957"/>
      <c r="CI69" s="958"/>
      <c r="CJ69" s="958"/>
      <c r="CK69" s="958"/>
      <c r="CL69" s="959"/>
      <c r="CM69" s="957"/>
      <c r="CN69" s="958"/>
      <c r="CO69" s="958"/>
      <c r="CP69" s="958"/>
      <c r="CQ69" s="959"/>
      <c r="CR69" s="957"/>
      <c r="CS69" s="958"/>
      <c r="CT69" s="958"/>
      <c r="CU69" s="958"/>
      <c r="CV69" s="959"/>
      <c r="CW69" s="957"/>
      <c r="CX69" s="958"/>
      <c r="CY69" s="958"/>
      <c r="CZ69" s="958"/>
      <c r="DA69" s="959"/>
      <c r="DB69" s="957"/>
      <c r="DC69" s="958"/>
      <c r="DD69" s="958"/>
      <c r="DE69" s="958"/>
      <c r="DF69" s="959"/>
      <c r="DG69" s="957"/>
      <c r="DH69" s="958"/>
      <c r="DI69" s="958"/>
      <c r="DJ69" s="958"/>
      <c r="DK69" s="959"/>
      <c r="DL69" s="957"/>
      <c r="DM69" s="958"/>
      <c r="DN69" s="958"/>
      <c r="DO69" s="958"/>
      <c r="DP69" s="959"/>
      <c r="DQ69" s="957"/>
      <c r="DR69" s="958"/>
      <c r="DS69" s="958"/>
      <c r="DT69" s="958"/>
      <c r="DU69" s="959"/>
      <c r="DV69" s="945"/>
      <c r="DW69" s="946"/>
      <c r="DX69" s="946"/>
      <c r="DY69" s="946"/>
      <c r="DZ69" s="947"/>
      <c r="EA69" s="218"/>
    </row>
    <row r="70" spans="1:131" ht="26.25" customHeight="1">
      <c r="A70" s="226">
        <v>3</v>
      </c>
      <c r="B70" s="974" t="s">
        <v>555</v>
      </c>
      <c r="C70" s="975"/>
      <c r="D70" s="975"/>
      <c r="E70" s="975"/>
      <c r="F70" s="975"/>
      <c r="G70" s="975"/>
      <c r="H70" s="975"/>
      <c r="I70" s="975"/>
      <c r="J70" s="975"/>
      <c r="K70" s="975"/>
      <c r="L70" s="975"/>
      <c r="M70" s="975"/>
      <c r="N70" s="975"/>
      <c r="O70" s="975"/>
      <c r="P70" s="976"/>
      <c r="Q70" s="977">
        <v>1090</v>
      </c>
      <c r="R70" s="971"/>
      <c r="S70" s="971"/>
      <c r="T70" s="971"/>
      <c r="U70" s="971"/>
      <c r="V70" s="971">
        <v>937</v>
      </c>
      <c r="W70" s="971"/>
      <c r="X70" s="971"/>
      <c r="Y70" s="971"/>
      <c r="Z70" s="971"/>
      <c r="AA70" s="971">
        <v>153</v>
      </c>
      <c r="AB70" s="971"/>
      <c r="AC70" s="971"/>
      <c r="AD70" s="971"/>
      <c r="AE70" s="971"/>
      <c r="AF70" s="971">
        <v>1737</v>
      </c>
      <c r="AG70" s="971"/>
      <c r="AH70" s="971"/>
      <c r="AI70" s="971"/>
      <c r="AJ70" s="971"/>
      <c r="AK70" s="971">
        <v>136</v>
      </c>
      <c r="AL70" s="971"/>
      <c r="AM70" s="971"/>
      <c r="AN70" s="971"/>
      <c r="AO70" s="971"/>
      <c r="AP70" s="971">
        <v>852</v>
      </c>
      <c r="AQ70" s="971"/>
      <c r="AR70" s="971"/>
      <c r="AS70" s="971"/>
      <c r="AT70" s="971"/>
      <c r="AU70" s="971">
        <v>315</v>
      </c>
      <c r="AV70" s="971"/>
      <c r="AW70" s="971"/>
      <c r="AX70" s="971"/>
      <c r="AY70" s="971"/>
      <c r="AZ70" s="972"/>
      <c r="BA70" s="972"/>
      <c r="BB70" s="972"/>
      <c r="BC70" s="972"/>
      <c r="BD70" s="973"/>
      <c r="BE70" s="229"/>
      <c r="BF70" s="229"/>
      <c r="BG70" s="229"/>
      <c r="BH70" s="229"/>
      <c r="BI70" s="229"/>
      <c r="BJ70" s="229"/>
      <c r="BK70" s="229"/>
      <c r="BL70" s="229"/>
      <c r="BM70" s="229"/>
      <c r="BN70" s="229"/>
      <c r="BO70" s="229"/>
      <c r="BP70" s="229"/>
      <c r="BQ70" s="226">
        <v>64</v>
      </c>
      <c r="BR70" s="231"/>
      <c r="BS70" s="945"/>
      <c r="BT70" s="946"/>
      <c r="BU70" s="946"/>
      <c r="BV70" s="946"/>
      <c r="BW70" s="946"/>
      <c r="BX70" s="946"/>
      <c r="BY70" s="946"/>
      <c r="BZ70" s="946"/>
      <c r="CA70" s="946"/>
      <c r="CB70" s="946"/>
      <c r="CC70" s="946"/>
      <c r="CD70" s="946"/>
      <c r="CE70" s="946"/>
      <c r="CF70" s="946"/>
      <c r="CG70" s="956"/>
      <c r="CH70" s="957"/>
      <c r="CI70" s="958"/>
      <c r="CJ70" s="958"/>
      <c r="CK70" s="958"/>
      <c r="CL70" s="959"/>
      <c r="CM70" s="957"/>
      <c r="CN70" s="958"/>
      <c r="CO70" s="958"/>
      <c r="CP70" s="958"/>
      <c r="CQ70" s="959"/>
      <c r="CR70" s="957"/>
      <c r="CS70" s="958"/>
      <c r="CT70" s="958"/>
      <c r="CU70" s="958"/>
      <c r="CV70" s="959"/>
      <c r="CW70" s="957"/>
      <c r="CX70" s="958"/>
      <c r="CY70" s="958"/>
      <c r="CZ70" s="958"/>
      <c r="DA70" s="959"/>
      <c r="DB70" s="957"/>
      <c r="DC70" s="958"/>
      <c r="DD70" s="958"/>
      <c r="DE70" s="958"/>
      <c r="DF70" s="959"/>
      <c r="DG70" s="957"/>
      <c r="DH70" s="958"/>
      <c r="DI70" s="958"/>
      <c r="DJ70" s="958"/>
      <c r="DK70" s="959"/>
      <c r="DL70" s="957"/>
      <c r="DM70" s="958"/>
      <c r="DN70" s="958"/>
      <c r="DO70" s="958"/>
      <c r="DP70" s="959"/>
      <c r="DQ70" s="957"/>
      <c r="DR70" s="958"/>
      <c r="DS70" s="958"/>
      <c r="DT70" s="958"/>
      <c r="DU70" s="959"/>
      <c r="DV70" s="945"/>
      <c r="DW70" s="946"/>
      <c r="DX70" s="946"/>
      <c r="DY70" s="946"/>
      <c r="DZ70" s="947"/>
      <c r="EA70" s="218"/>
    </row>
    <row r="71" spans="1:131" ht="26.25" customHeight="1">
      <c r="A71" s="226">
        <v>4</v>
      </c>
      <c r="B71" s="974" t="s">
        <v>556</v>
      </c>
      <c r="C71" s="975"/>
      <c r="D71" s="975"/>
      <c r="E71" s="975"/>
      <c r="F71" s="975"/>
      <c r="G71" s="975"/>
      <c r="H71" s="975"/>
      <c r="I71" s="975"/>
      <c r="J71" s="975"/>
      <c r="K71" s="975"/>
      <c r="L71" s="975"/>
      <c r="M71" s="975"/>
      <c r="N71" s="975"/>
      <c r="O71" s="975"/>
      <c r="P71" s="976"/>
      <c r="Q71" s="977">
        <v>191</v>
      </c>
      <c r="R71" s="971"/>
      <c r="S71" s="971"/>
      <c r="T71" s="971"/>
      <c r="U71" s="971"/>
      <c r="V71" s="971">
        <v>247</v>
      </c>
      <c r="W71" s="971"/>
      <c r="X71" s="971"/>
      <c r="Y71" s="971"/>
      <c r="Z71" s="971"/>
      <c r="AA71" s="971">
        <v>-56</v>
      </c>
      <c r="AB71" s="971"/>
      <c r="AC71" s="971"/>
      <c r="AD71" s="971"/>
      <c r="AE71" s="971"/>
      <c r="AF71" s="971">
        <v>481</v>
      </c>
      <c r="AG71" s="971"/>
      <c r="AH71" s="971"/>
      <c r="AI71" s="971"/>
      <c r="AJ71" s="971"/>
      <c r="AK71" s="971">
        <v>57</v>
      </c>
      <c r="AL71" s="971"/>
      <c r="AM71" s="971"/>
      <c r="AN71" s="971"/>
      <c r="AO71" s="971"/>
      <c r="AP71" s="971">
        <v>703</v>
      </c>
      <c r="AQ71" s="971"/>
      <c r="AR71" s="971"/>
      <c r="AS71" s="971"/>
      <c r="AT71" s="971"/>
      <c r="AU71" s="971" t="s">
        <v>563</v>
      </c>
      <c r="AV71" s="971"/>
      <c r="AW71" s="971"/>
      <c r="AX71" s="971"/>
      <c r="AY71" s="971"/>
      <c r="AZ71" s="972"/>
      <c r="BA71" s="972"/>
      <c r="BB71" s="972"/>
      <c r="BC71" s="972"/>
      <c r="BD71" s="973"/>
      <c r="BE71" s="229"/>
      <c r="BF71" s="229"/>
      <c r="BG71" s="229"/>
      <c r="BH71" s="229"/>
      <c r="BI71" s="229"/>
      <c r="BJ71" s="229"/>
      <c r="BK71" s="229"/>
      <c r="BL71" s="229"/>
      <c r="BM71" s="229"/>
      <c r="BN71" s="229"/>
      <c r="BO71" s="229"/>
      <c r="BP71" s="229"/>
      <c r="BQ71" s="226">
        <v>65</v>
      </c>
      <c r="BR71" s="231"/>
      <c r="BS71" s="945"/>
      <c r="BT71" s="946"/>
      <c r="BU71" s="946"/>
      <c r="BV71" s="946"/>
      <c r="BW71" s="946"/>
      <c r="BX71" s="946"/>
      <c r="BY71" s="946"/>
      <c r="BZ71" s="946"/>
      <c r="CA71" s="946"/>
      <c r="CB71" s="946"/>
      <c r="CC71" s="946"/>
      <c r="CD71" s="946"/>
      <c r="CE71" s="946"/>
      <c r="CF71" s="946"/>
      <c r="CG71" s="956"/>
      <c r="CH71" s="957"/>
      <c r="CI71" s="958"/>
      <c r="CJ71" s="958"/>
      <c r="CK71" s="958"/>
      <c r="CL71" s="959"/>
      <c r="CM71" s="957"/>
      <c r="CN71" s="958"/>
      <c r="CO71" s="958"/>
      <c r="CP71" s="958"/>
      <c r="CQ71" s="959"/>
      <c r="CR71" s="957"/>
      <c r="CS71" s="958"/>
      <c r="CT71" s="958"/>
      <c r="CU71" s="958"/>
      <c r="CV71" s="959"/>
      <c r="CW71" s="957"/>
      <c r="CX71" s="958"/>
      <c r="CY71" s="958"/>
      <c r="CZ71" s="958"/>
      <c r="DA71" s="959"/>
      <c r="DB71" s="957"/>
      <c r="DC71" s="958"/>
      <c r="DD71" s="958"/>
      <c r="DE71" s="958"/>
      <c r="DF71" s="959"/>
      <c r="DG71" s="957"/>
      <c r="DH71" s="958"/>
      <c r="DI71" s="958"/>
      <c r="DJ71" s="958"/>
      <c r="DK71" s="959"/>
      <c r="DL71" s="957"/>
      <c r="DM71" s="958"/>
      <c r="DN71" s="958"/>
      <c r="DO71" s="958"/>
      <c r="DP71" s="959"/>
      <c r="DQ71" s="957"/>
      <c r="DR71" s="958"/>
      <c r="DS71" s="958"/>
      <c r="DT71" s="958"/>
      <c r="DU71" s="959"/>
      <c r="DV71" s="945"/>
      <c r="DW71" s="946"/>
      <c r="DX71" s="946"/>
      <c r="DY71" s="946"/>
      <c r="DZ71" s="947"/>
      <c r="EA71" s="218"/>
    </row>
    <row r="72" spans="1:131" ht="26.25" customHeight="1">
      <c r="A72" s="226">
        <v>5</v>
      </c>
      <c r="B72" s="974" t="s">
        <v>557</v>
      </c>
      <c r="C72" s="975"/>
      <c r="D72" s="975"/>
      <c r="E72" s="975"/>
      <c r="F72" s="975"/>
      <c r="G72" s="975"/>
      <c r="H72" s="975"/>
      <c r="I72" s="975"/>
      <c r="J72" s="975"/>
      <c r="K72" s="975"/>
      <c r="L72" s="975"/>
      <c r="M72" s="975"/>
      <c r="N72" s="975"/>
      <c r="O72" s="975"/>
      <c r="P72" s="976"/>
      <c r="Q72" s="977">
        <v>75</v>
      </c>
      <c r="R72" s="971"/>
      <c r="S72" s="971"/>
      <c r="T72" s="971"/>
      <c r="U72" s="971"/>
      <c r="V72" s="971">
        <v>59</v>
      </c>
      <c r="W72" s="971"/>
      <c r="X72" s="971"/>
      <c r="Y72" s="971"/>
      <c r="Z72" s="971"/>
      <c r="AA72" s="971">
        <v>15</v>
      </c>
      <c r="AB72" s="971"/>
      <c r="AC72" s="971"/>
      <c r="AD72" s="971"/>
      <c r="AE72" s="971"/>
      <c r="AF72" s="971">
        <v>15</v>
      </c>
      <c r="AG72" s="971"/>
      <c r="AH72" s="971"/>
      <c r="AI72" s="971"/>
      <c r="AJ72" s="971"/>
      <c r="AK72" s="971" t="s">
        <v>492</v>
      </c>
      <c r="AL72" s="971"/>
      <c r="AM72" s="971"/>
      <c r="AN72" s="971"/>
      <c r="AO72" s="971"/>
      <c r="AP72" s="971" t="s">
        <v>492</v>
      </c>
      <c r="AQ72" s="971"/>
      <c r="AR72" s="971"/>
      <c r="AS72" s="971"/>
      <c r="AT72" s="971"/>
      <c r="AU72" s="971" t="s">
        <v>564</v>
      </c>
      <c r="AV72" s="971"/>
      <c r="AW72" s="971"/>
      <c r="AX72" s="971"/>
      <c r="AY72" s="971"/>
      <c r="AZ72" s="972"/>
      <c r="BA72" s="972"/>
      <c r="BB72" s="972"/>
      <c r="BC72" s="972"/>
      <c r="BD72" s="973"/>
      <c r="BE72" s="229"/>
      <c r="BF72" s="229"/>
      <c r="BG72" s="229"/>
      <c r="BH72" s="229"/>
      <c r="BI72" s="229"/>
      <c r="BJ72" s="229"/>
      <c r="BK72" s="229"/>
      <c r="BL72" s="229"/>
      <c r="BM72" s="229"/>
      <c r="BN72" s="229"/>
      <c r="BO72" s="229"/>
      <c r="BP72" s="229"/>
      <c r="BQ72" s="226">
        <v>66</v>
      </c>
      <c r="BR72" s="231"/>
      <c r="BS72" s="945"/>
      <c r="BT72" s="946"/>
      <c r="BU72" s="946"/>
      <c r="BV72" s="946"/>
      <c r="BW72" s="946"/>
      <c r="BX72" s="946"/>
      <c r="BY72" s="946"/>
      <c r="BZ72" s="946"/>
      <c r="CA72" s="946"/>
      <c r="CB72" s="946"/>
      <c r="CC72" s="946"/>
      <c r="CD72" s="946"/>
      <c r="CE72" s="946"/>
      <c r="CF72" s="946"/>
      <c r="CG72" s="956"/>
      <c r="CH72" s="957"/>
      <c r="CI72" s="958"/>
      <c r="CJ72" s="958"/>
      <c r="CK72" s="958"/>
      <c r="CL72" s="959"/>
      <c r="CM72" s="957"/>
      <c r="CN72" s="958"/>
      <c r="CO72" s="958"/>
      <c r="CP72" s="958"/>
      <c r="CQ72" s="959"/>
      <c r="CR72" s="957"/>
      <c r="CS72" s="958"/>
      <c r="CT72" s="958"/>
      <c r="CU72" s="958"/>
      <c r="CV72" s="959"/>
      <c r="CW72" s="957"/>
      <c r="CX72" s="958"/>
      <c r="CY72" s="958"/>
      <c r="CZ72" s="958"/>
      <c r="DA72" s="959"/>
      <c r="DB72" s="957"/>
      <c r="DC72" s="958"/>
      <c r="DD72" s="958"/>
      <c r="DE72" s="958"/>
      <c r="DF72" s="959"/>
      <c r="DG72" s="957"/>
      <c r="DH72" s="958"/>
      <c r="DI72" s="958"/>
      <c r="DJ72" s="958"/>
      <c r="DK72" s="959"/>
      <c r="DL72" s="957"/>
      <c r="DM72" s="958"/>
      <c r="DN72" s="958"/>
      <c r="DO72" s="958"/>
      <c r="DP72" s="959"/>
      <c r="DQ72" s="957"/>
      <c r="DR72" s="958"/>
      <c r="DS72" s="958"/>
      <c r="DT72" s="958"/>
      <c r="DU72" s="959"/>
      <c r="DV72" s="945"/>
      <c r="DW72" s="946"/>
      <c r="DX72" s="946"/>
      <c r="DY72" s="946"/>
      <c r="DZ72" s="947"/>
      <c r="EA72" s="218"/>
    </row>
    <row r="73" spans="1:131" ht="26.25" customHeight="1">
      <c r="A73" s="226">
        <v>6</v>
      </c>
      <c r="B73" s="974" t="s">
        <v>558</v>
      </c>
      <c r="C73" s="975"/>
      <c r="D73" s="975"/>
      <c r="E73" s="975"/>
      <c r="F73" s="975"/>
      <c r="G73" s="975"/>
      <c r="H73" s="975"/>
      <c r="I73" s="975"/>
      <c r="J73" s="975"/>
      <c r="K73" s="975"/>
      <c r="L73" s="975"/>
      <c r="M73" s="975"/>
      <c r="N73" s="975"/>
      <c r="O73" s="975"/>
      <c r="P73" s="976"/>
      <c r="Q73" s="977">
        <v>234605</v>
      </c>
      <c r="R73" s="971"/>
      <c r="S73" s="971"/>
      <c r="T73" s="971"/>
      <c r="U73" s="971"/>
      <c r="V73" s="971">
        <v>227058</v>
      </c>
      <c r="W73" s="971"/>
      <c r="X73" s="971"/>
      <c r="Y73" s="971"/>
      <c r="Z73" s="971"/>
      <c r="AA73" s="971">
        <v>7546</v>
      </c>
      <c r="AB73" s="971"/>
      <c r="AC73" s="971"/>
      <c r="AD73" s="971"/>
      <c r="AE73" s="971"/>
      <c r="AF73" s="971">
        <v>7546</v>
      </c>
      <c r="AG73" s="971"/>
      <c r="AH73" s="971"/>
      <c r="AI73" s="971"/>
      <c r="AJ73" s="971"/>
      <c r="AK73" s="971" t="s">
        <v>492</v>
      </c>
      <c r="AL73" s="971"/>
      <c r="AM73" s="971"/>
      <c r="AN73" s="971"/>
      <c r="AO73" s="971"/>
      <c r="AP73" s="971" t="s">
        <v>563</v>
      </c>
      <c r="AQ73" s="971"/>
      <c r="AR73" s="971"/>
      <c r="AS73" s="971"/>
      <c r="AT73" s="971"/>
      <c r="AU73" s="971" t="s">
        <v>565</v>
      </c>
      <c r="AV73" s="971"/>
      <c r="AW73" s="971"/>
      <c r="AX73" s="971"/>
      <c r="AY73" s="971"/>
      <c r="AZ73" s="972"/>
      <c r="BA73" s="972"/>
      <c r="BB73" s="972"/>
      <c r="BC73" s="972"/>
      <c r="BD73" s="973"/>
      <c r="BE73" s="229"/>
      <c r="BF73" s="229"/>
      <c r="BG73" s="229"/>
      <c r="BH73" s="229"/>
      <c r="BI73" s="229"/>
      <c r="BJ73" s="229"/>
      <c r="BK73" s="229"/>
      <c r="BL73" s="229"/>
      <c r="BM73" s="229"/>
      <c r="BN73" s="229"/>
      <c r="BO73" s="229"/>
      <c r="BP73" s="229"/>
      <c r="BQ73" s="226">
        <v>67</v>
      </c>
      <c r="BR73" s="231"/>
      <c r="BS73" s="945"/>
      <c r="BT73" s="946"/>
      <c r="BU73" s="946"/>
      <c r="BV73" s="946"/>
      <c r="BW73" s="946"/>
      <c r="BX73" s="946"/>
      <c r="BY73" s="946"/>
      <c r="BZ73" s="946"/>
      <c r="CA73" s="946"/>
      <c r="CB73" s="946"/>
      <c r="CC73" s="946"/>
      <c r="CD73" s="946"/>
      <c r="CE73" s="946"/>
      <c r="CF73" s="946"/>
      <c r="CG73" s="956"/>
      <c r="CH73" s="957"/>
      <c r="CI73" s="958"/>
      <c r="CJ73" s="958"/>
      <c r="CK73" s="958"/>
      <c r="CL73" s="959"/>
      <c r="CM73" s="957"/>
      <c r="CN73" s="958"/>
      <c r="CO73" s="958"/>
      <c r="CP73" s="958"/>
      <c r="CQ73" s="959"/>
      <c r="CR73" s="957"/>
      <c r="CS73" s="958"/>
      <c r="CT73" s="958"/>
      <c r="CU73" s="958"/>
      <c r="CV73" s="959"/>
      <c r="CW73" s="957"/>
      <c r="CX73" s="958"/>
      <c r="CY73" s="958"/>
      <c r="CZ73" s="958"/>
      <c r="DA73" s="959"/>
      <c r="DB73" s="957"/>
      <c r="DC73" s="958"/>
      <c r="DD73" s="958"/>
      <c r="DE73" s="958"/>
      <c r="DF73" s="959"/>
      <c r="DG73" s="957"/>
      <c r="DH73" s="958"/>
      <c r="DI73" s="958"/>
      <c r="DJ73" s="958"/>
      <c r="DK73" s="959"/>
      <c r="DL73" s="957"/>
      <c r="DM73" s="958"/>
      <c r="DN73" s="958"/>
      <c r="DO73" s="958"/>
      <c r="DP73" s="959"/>
      <c r="DQ73" s="957"/>
      <c r="DR73" s="958"/>
      <c r="DS73" s="958"/>
      <c r="DT73" s="958"/>
      <c r="DU73" s="959"/>
      <c r="DV73" s="945"/>
      <c r="DW73" s="946"/>
      <c r="DX73" s="946"/>
      <c r="DY73" s="946"/>
      <c r="DZ73" s="947"/>
      <c r="EA73" s="218"/>
    </row>
    <row r="74" spans="1:131" ht="26.25" customHeight="1">
      <c r="A74" s="226">
        <v>7</v>
      </c>
      <c r="B74" s="974" t="s">
        <v>559</v>
      </c>
      <c r="C74" s="975"/>
      <c r="D74" s="975"/>
      <c r="E74" s="975"/>
      <c r="F74" s="975"/>
      <c r="G74" s="975"/>
      <c r="H74" s="975"/>
      <c r="I74" s="975"/>
      <c r="J74" s="975"/>
      <c r="K74" s="975"/>
      <c r="L74" s="975"/>
      <c r="M74" s="975"/>
      <c r="N74" s="975"/>
      <c r="O74" s="975"/>
      <c r="P74" s="976"/>
      <c r="Q74" s="977">
        <v>146</v>
      </c>
      <c r="R74" s="971"/>
      <c r="S74" s="971"/>
      <c r="T74" s="971"/>
      <c r="U74" s="971"/>
      <c r="V74" s="971">
        <v>105</v>
      </c>
      <c r="W74" s="971"/>
      <c r="X74" s="971"/>
      <c r="Y74" s="971"/>
      <c r="Z74" s="971"/>
      <c r="AA74" s="971">
        <v>41</v>
      </c>
      <c r="AB74" s="971"/>
      <c r="AC74" s="971"/>
      <c r="AD74" s="971"/>
      <c r="AE74" s="971"/>
      <c r="AF74" s="971">
        <v>41</v>
      </c>
      <c r="AG74" s="971"/>
      <c r="AH74" s="971"/>
      <c r="AI74" s="971"/>
      <c r="AJ74" s="971"/>
      <c r="AK74" s="971" t="s">
        <v>492</v>
      </c>
      <c r="AL74" s="971"/>
      <c r="AM74" s="971"/>
      <c r="AN74" s="971"/>
      <c r="AO74" s="971"/>
      <c r="AP74" s="971" t="s">
        <v>563</v>
      </c>
      <c r="AQ74" s="971"/>
      <c r="AR74" s="971"/>
      <c r="AS74" s="971"/>
      <c r="AT74" s="971"/>
      <c r="AU74" s="971" t="s">
        <v>566</v>
      </c>
      <c r="AV74" s="971"/>
      <c r="AW74" s="971"/>
      <c r="AX74" s="971"/>
      <c r="AY74" s="971"/>
      <c r="AZ74" s="972"/>
      <c r="BA74" s="972"/>
      <c r="BB74" s="972"/>
      <c r="BC74" s="972"/>
      <c r="BD74" s="973"/>
      <c r="BE74" s="229"/>
      <c r="BF74" s="229"/>
      <c r="BG74" s="229"/>
      <c r="BH74" s="229"/>
      <c r="BI74" s="229"/>
      <c r="BJ74" s="229"/>
      <c r="BK74" s="229"/>
      <c r="BL74" s="229"/>
      <c r="BM74" s="229"/>
      <c r="BN74" s="229"/>
      <c r="BO74" s="229"/>
      <c r="BP74" s="229"/>
      <c r="BQ74" s="226">
        <v>68</v>
      </c>
      <c r="BR74" s="231"/>
      <c r="BS74" s="945"/>
      <c r="BT74" s="946"/>
      <c r="BU74" s="946"/>
      <c r="BV74" s="946"/>
      <c r="BW74" s="946"/>
      <c r="BX74" s="946"/>
      <c r="BY74" s="946"/>
      <c r="BZ74" s="946"/>
      <c r="CA74" s="946"/>
      <c r="CB74" s="946"/>
      <c r="CC74" s="946"/>
      <c r="CD74" s="946"/>
      <c r="CE74" s="946"/>
      <c r="CF74" s="946"/>
      <c r="CG74" s="956"/>
      <c r="CH74" s="957"/>
      <c r="CI74" s="958"/>
      <c r="CJ74" s="958"/>
      <c r="CK74" s="958"/>
      <c r="CL74" s="959"/>
      <c r="CM74" s="957"/>
      <c r="CN74" s="958"/>
      <c r="CO74" s="958"/>
      <c r="CP74" s="958"/>
      <c r="CQ74" s="959"/>
      <c r="CR74" s="957"/>
      <c r="CS74" s="958"/>
      <c r="CT74" s="958"/>
      <c r="CU74" s="958"/>
      <c r="CV74" s="959"/>
      <c r="CW74" s="957"/>
      <c r="CX74" s="958"/>
      <c r="CY74" s="958"/>
      <c r="CZ74" s="958"/>
      <c r="DA74" s="959"/>
      <c r="DB74" s="957"/>
      <c r="DC74" s="958"/>
      <c r="DD74" s="958"/>
      <c r="DE74" s="958"/>
      <c r="DF74" s="959"/>
      <c r="DG74" s="957"/>
      <c r="DH74" s="958"/>
      <c r="DI74" s="958"/>
      <c r="DJ74" s="958"/>
      <c r="DK74" s="959"/>
      <c r="DL74" s="957"/>
      <c r="DM74" s="958"/>
      <c r="DN74" s="958"/>
      <c r="DO74" s="958"/>
      <c r="DP74" s="959"/>
      <c r="DQ74" s="957"/>
      <c r="DR74" s="958"/>
      <c r="DS74" s="958"/>
      <c r="DT74" s="958"/>
      <c r="DU74" s="959"/>
      <c r="DV74" s="945"/>
      <c r="DW74" s="946"/>
      <c r="DX74" s="946"/>
      <c r="DY74" s="946"/>
      <c r="DZ74" s="947"/>
      <c r="EA74" s="218"/>
    </row>
    <row r="75" spans="1:131" ht="26.25" customHeight="1">
      <c r="A75" s="226">
        <v>8</v>
      </c>
      <c r="B75" s="974"/>
      <c r="C75" s="975"/>
      <c r="D75" s="975"/>
      <c r="E75" s="975"/>
      <c r="F75" s="975"/>
      <c r="G75" s="975"/>
      <c r="H75" s="975"/>
      <c r="I75" s="975"/>
      <c r="J75" s="975"/>
      <c r="K75" s="975"/>
      <c r="L75" s="975"/>
      <c r="M75" s="975"/>
      <c r="N75" s="975"/>
      <c r="O75" s="975"/>
      <c r="P75" s="976"/>
      <c r="Q75" s="978"/>
      <c r="R75" s="979"/>
      <c r="S75" s="979"/>
      <c r="T75" s="979"/>
      <c r="U75" s="980"/>
      <c r="V75" s="981"/>
      <c r="W75" s="979"/>
      <c r="X75" s="979"/>
      <c r="Y75" s="979"/>
      <c r="Z75" s="980"/>
      <c r="AA75" s="981"/>
      <c r="AB75" s="979"/>
      <c r="AC75" s="979"/>
      <c r="AD75" s="979"/>
      <c r="AE75" s="980"/>
      <c r="AF75" s="981"/>
      <c r="AG75" s="979"/>
      <c r="AH75" s="979"/>
      <c r="AI75" s="979"/>
      <c r="AJ75" s="980"/>
      <c r="AK75" s="981"/>
      <c r="AL75" s="979"/>
      <c r="AM75" s="979"/>
      <c r="AN75" s="979"/>
      <c r="AO75" s="980"/>
      <c r="AP75" s="981"/>
      <c r="AQ75" s="979"/>
      <c r="AR75" s="979"/>
      <c r="AS75" s="979"/>
      <c r="AT75" s="980"/>
      <c r="AU75" s="981"/>
      <c r="AV75" s="979"/>
      <c r="AW75" s="979"/>
      <c r="AX75" s="979"/>
      <c r="AY75" s="980"/>
      <c r="AZ75" s="972"/>
      <c r="BA75" s="972"/>
      <c r="BB75" s="972"/>
      <c r="BC75" s="972"/>
      <c r="BD75" s="973"/>
      <c r="BE75" s="229"/>
      <c r="BF75" s="229"/>
      <c r="BG75" s="229"/>
      <c r="BH75" s="229"/>
      <c r="BI75" s="229"/>
      <c r="BJ75" s="229"/>
      <c r="BK75" s="229"/>
      <c r="BL75" s="229"/>
      <c r="BM75" s="229"/>
      <c r="BN75" s="229"/>
      <c r="BO75" s="229"/>
      <c r="BP75" s="229"/>
      <c r="BQ75" s="226">
        <v>69</v>
      </c>
      <c r="BR75" s="231"/>
      <c r="BS75" s="945"/>
      <c r="BT75" s="946"/>
      <c r="BU75" s="946"/>
      <c r="BV75" s="946"/>
      <c r="BW75" s="946"/>
      <c r="BX75" s="946"/>
      <c r="BY75" s="946"/>
      <c r="BZ75" s="946"/>
      <c r="CA75" s="946"/>
      <c r="CB75" s="946"/>
      <c r="CC75" s="946"/>
      <c r="CD75" s="946"/>
      <c r="CE75" s="946"/>
      <c r="CF75" s="946"/>
      <c r="CG75" s="956"/>
      <c r="CH75" s="957"/>
      <c r="CI75" s="958"/>
      <c r="CJ75" s="958"/>
      <c r="CK75" s="958"/>
      <c r="CL75" s="959"/>
      <c r="CM75" s="957"/>
      <c r="CN75" s="958"/>
      <c r="CO75" s="958"/>
      <c r="CP75" s="958"/>
      <c r="CQ75" s="959"/>
      <c r="CR75" s="957"/>
      <c r="CS75" s="958"/>
      <c r="CT75" s="958"/>
      <c r="CU75" s="958"/>
      <c r="CV75" s="959"/>
      <c r="CW75" s="957"/>
      <c r="CX75" s="958"/>
      <c r="CY75" s="958"/>
      <c r="CZ75" s="958"/>
      <c r="DA75" s="959"/>
      <c r="DB75" s="957"/>
      <c r="DC75" s="958"/>
      <c r="DD75" s="958"/>
      <c r="DE75" s="958"/>
      <c r="DF75" s="959"/>
      <c r="DG75" s="957"/>
      <c r="DH75" s="958"/>
      <c r="DI75" s="958"/>
      <c r="DJ75" s="958"/>
      <c r="DK75" s="959"/>
      <c r="DL75" s="957"/>
      <c r="DM75" s="958"/>
      <c r="DN75" s="958"/>
      <c r="DO75" s="958"/>
      <c r="DP75" s="959"/>
      <c r="DQ75" s="957"/>
      <c r="DR75" s="958"/>
      <c r="DS75" s="958"/>
      <c r="DT75" s="958"/>
      <c r="DU75" s="959"/>
      <c r="DV75" s="945"/>
      <c r="DW75" s="946"/>
      <c r="DX75" s="946"/>
      <c r="DY75" s="946"/>
      <c r="DZ75" s="947"/>
      <c r="EA75" s="218"/>
    </row>
    <row r="76" spans="1:131" ht="26.25" customHeight="1">
      <c r="A76" s="226">
        <v>9</v>
      </c>
      <c r="B76" s="974"/>
      <c r="C76" s="975"/>
      <c r="D76" s="975"/>
      <c r="E76" s="975"/>
      <c r="F76" s="975"/>
      <c r="G76" s="975"/>
      <c r="H76" s="975"/>
      <c r="I76" s="975"/>
      <c r="J76" s="975"/>
      <c r="K76" s="975"/>
      <c r="L76" s="975"/>
      <c r="M76" s="975"/>
      <c r="N76" s="975"/>
      <c r="O76" s="975"/>
      <c r="P76" s="976"/>
      <c r="Q76" s="978"/>
      <c r="R76" s="979"/>
      <c r="S76" s="979"/>
      <c r="T76" s="979"/>
      <c r="U76" s="980"/>
      <c r="V76" s="981"/>
      <c r="W76" s="979"/>
      <c r="X76" s="979"/>
      <c r="Y76" s="979"/>
      <c r="Z76" s="980"/>
      <c r="AA76" s="981"/>
      <c r="AB76" s="979"/>
      <c r="AC76" s="979"/>
      <c r="AD76" s="979"/>
      <c r="AE76" s="980"/>
      <c r="AF76" s="981"/>
      <c r="AG76" s="979"/>
      <c r="AH76" s="979"/>
      <c r="AI76" s="979"/>
      <c r="AJ76" s="980"/>
      <c r="AK76" s="981"/>
      <c r="AL76" s="979"/>
      <c r="AM76" s="979"/>
      <c r="AN76" s="979"/>
      <c r="AO76" s="980"/>
      <c r="AP76" s="981"/>
      <c r="AQ76" s="979"/>
      <c r="AR76" s="979"/>
      <c r="AS76" s="979"/>
      <c r="AT76" s="980"/>
      <c r="AU76" s="981"/>
      <c r="AV76" s="979"/>
      <c r="AW76" s="979"/>
      <c r="AX76" s="979"/>
      <c r="AY76" s="980"/>
      <c r="AZ76" s="972"/>
      <c r="BA76" s="972"/>
      <c r="BB76" s="972"/>
      <c r="BC76" s="972"/>
      <c r="BD76" s="973"/>
      <c r="BE76" s="229"/>
      <c r="BF76" s="229"/>
      <c r="BG76" s="229"/>
      <c r="BH76" s="229"/>
      <c r="BI76" s="229"/>
      <c r="BJ76" s="229"/>
      <c r="BK76" s="229"/>
      <c r="BL76" s="229"/>
      <c r="BM76" s="229"/>
      <c r="BN76" s="229"/>
      <c r="BO76" s="229"/>
      <c r="BP76" s="229"/>
      <c r="BQ76" s="226">
        <v>70</v>
      </c>
      <c r="BR76" s="231"/>
      <c r="BS76" s="945"/>
      <c r="BT76" s="946"/>
      <c r="BU76" s="946"/>
      <c r="BV76" s="946"/>
      <c r="BW76" s="946"/>
      <c r="BX76" s="946"/>
      <c r="BY76" s="946"/>
      <c r="BZ76" s="946"/>
      <c r="CA76" s="946"/>
      <c r="CB76" s="946"/>
      <c r="CC76" s="946"/>
      <c r="CD76" s="946"/>
      <c r="CE76" s="946"/>
      <c r="CF76" s="946"/>
      <c r="CG76" s="956"/>
      <c r="CH76" s="957"/>
      <c r="CI76" s="958"/>
      <c r="CJ76" s="958"/>
      <c r="CK76" s="958"/>
      <c r="CL76" s="959"/>
      <c r="CM76" s="957"/>
      <c r="CN76" s="958"/>
      <c r="CO76" s="958"/>
      <c r="CP76" s="958"/>
      <c r="CQ76" s="959"/>
      <c r="CR76" s="957"/>
      <c r="CS76" s="958"/>
      <c r="CT76" s="958"/>
      <c r="CU76" s="958"/>
      <c r="CV76" s="959"/>
      <c r="CW76" s="957"/>
      <c r="CX76" s="958"/>
      <c r="CY76" s="958"/>
      <c r="CZ76" s="958"/>
      <c r="DA76" s="959"/>
      <c r="DB76" s="957"/>
      <c r="DC76" s="958"/>
      <c r="DD76" s="958"/>
      <c r="DE76" s="958"/>
      <c r="DF76" s="959"/>
      <c r="DG76" s="957"/>
      <c r="DH76" s="958"/>
      <c r="DI76" s="958"/>
      <c r="DJ76" s="958"/>
      <c r="DK76" s="959"/>
      <c r="DL76" s="957"/>
      <c r="DM76" s="958"/>
      <c r="DN76" s="958"/>
      <c r="DO76" s="958"/>
      <c r="DP76" s="959"/>
      <c r="DQ76" s="957"/>
      <c r="DR76" s="958"/>
      <c r="DS76" s="958"/>
      <c r="DT76" s="958"/>
      <c r="DU76" s="959"/>
      <c r="DV76" s="945"/>
      <c r="DW76" s="946"/>
      <c r="DX76" s="946"/>
      <c r="DY76" s="946"/>
      <c r="DZ76" s="947"/>
      <c r="EA76" s="218"/>
    </row>
    <row r="77" spans="1:131" ht="26.25" customHeight="1">
      <c r="A77" s="226">
        <v>10</v>
      </c>
      <c r="B77" s="974"/>
      <c r="C77" s="975"/>
      <c r="D77" s="975"/>
      <c r="E77" s="975"/>
      <c r="F77" s="975"/>
      <c r="G77" s="975"/>
      <c r="H77" s="975"/>
      <c r="I77" s="975"/>
      <c r="J77" s="975"/>
      <c r="K77" s="975"/>
      <c r="L77" s="975"/>
      <c r="M77" s="975"/>
      <c r="N77" s="975"/>
      <c r="O77" s="975"/>
      <c r="P77" s="976"/>
      <c r="Q77" s="978"/>
      <c r="R77" s="979"/>
      <c r="S77" s="979"/>
      <c r="T77" s="979"/>
      <c r="U77" s="980"/>
      <c r="V77" s="981"/>
      <c r="W77" s="979"/>
      <c r="X77" s="979"/>
      <c r="Y77" s="979"/>
      <c r="Z77" s="980"/>
      <c r="AA77" s="981"/>
      <c r="AB77" s="979"/>
      <c r="AC77" s="979"/>
      <c r="AD77" s="979"/>
      <c r="AE77" s="980"/>
      <c r="AF77" s="981"/>
      <c r="AG77" s="979"/>
      <c r="AH77" s="979"/>
      <c r="AI77" s="979"/>
      <c r="AJ77" s="980"/>
      <c r="AK77" s="981"/>
      <c r="AL77" s="979"/>
      <c r="AM77" s="979"/>
      <c r="AN77" s="979"/>
      <c r="AO77" s="980"/>
      <c r="AP77" s="981"/>
      <c r="AQ77" s="979"/>
      <c r="AR77" s="979"/>
      <c r="AS77" s="979"/>
      <c r="AT77" s="980"/>
      <c r="AU77" s="981"/>
      <c r="AV77" s="979"/>
      <c r="AW77" s="979"/>
      <c r="AX77" s="979"/>
      <c r="AY77" s="980"/>
      <c r="AZ77" s="972"/>
      <c r="BA77" s="972"/>
      <c r="BB77" s="972"/>
      <c r="BC77" s="972"/>
      <c r="BD77" s="973"/>
      <c r="BE77" s="229"/>
      <c r="BF77" s="229"/>
      <c r="BG77" s="229"/>
      <c r="BH77" s="229"/>
      <c r="BI77" s="229"/>
      <c r="BJ77" s="229"/>
      <c r="BK77" s="229"/>
      <c r="BL77" s="229"/>
      <c r="BM77" s="229"/>
      <c r="BN77" s="229"/>
      <c r="BO77" s="229"/>
      <c r="BP77" s="229"/>
      <c r="BQ77" s="226">
        <v>71</v>
      </c>
      <c r="BR77" s="231"/>
      <c r="BS77" s="945"/>
      <c r="BT77" s="946"/>
      <c r="BU77" s="946"/>
      <c r="BV77" s="946"/>
      <c r="BW77" s="946"/>
      <c r="BX77" s="946"/>
      <c r="BY77" s="946"/>
      <c r="BZ77" s="946"/>
      <c r="CA77" s="946"/>
      <c r="CB77" s="946"/>
      <c r="CC77" s="946"/>
      <c r="CD77" s="946"/>
      <c r="CE77" s="946"/>
      <c r="CF77" s="946"/>
      <c r="CG77" s="956"/>
      <c r="CH77" s="957"/>
      <c r="CI77" s="958"/>
      <c r="CJ77" s="958"/>
      <c r="CK77" s="958"/>
      <c r="CL77" s="959"/>
      <c r="CM77" s="957"/>
      <c r="CN77" s="958"/>
      <c r="CO77" s="958"/>
      <c r="CP77" s="958"/>
      <c r="CQ77" s="959"/>
      <c r="CR77" s="957"/>
      <c r="CS77" s="958"/>
      <c r="CT77" s="958"/>
      <c r="CU77" s="958"/>
      <c r="CV77" s="959"/>
      <c r="CW77" s="957"/>
      <c r="CX77" s="958"/>
      <c r="CY77" s="958"/>
      <c r="CZ77" s="958"/>
      <c r="DA77" s="959"/>
      <c r="DB77" s="957"/>
      <c r="DC77" s="958"/>
      <c r="DD77" s="958"/>
      <c r="DE77" s="958"/>
      <c r="DF77" s="959"/>
      <c r="DG77" s="957"/>
      <c r="DH77" s="958"/>
      <c r="DI77" s="958"/>
      <c r="DJ77" s="958"/>
      <c r="DK77" s="959"/>
      <c r="DL77" s="957"/>
      <c r="DM77" s="958"/>
      <c r="DN77" s="958"/>
      <c r="DO77" s="958"/>
      <c r="DP77" s="959"/>
      <c r="DQ77" s="957"/>
      <c r="DR77" s="958"/>
      <c r="DS77" s="958"/>
      <c r="DT77" s="958"/>
      <c r="DU77" s="959"/>
      <c r="DV77" s="945"/>
      <c r="DW77" s="946"/>
      <c r="DX77" s="946"/>
      <c r="DY77" s="946"/>
      <c r="DZ77" s="947"/>
      <c r="EA77" s="218"/>
    </row>
    <row r="78" spans="1:131" ht="26.25" customHeight="1">
      <c r="A78" s="226">
        <v>11</v>
      </c>
      <c r="B78" s="974"/>
      <c r="C78" s="975"/>
      <c r="D78" s="975"/>
      <c r="E78" s="975"/>
      <c r="F78" s="975"/>
      <c r="G78" s="975"/>
      <c r="H78" s="975"/>
      <c r="I78" s="975"/>
      <c r="J78" s="975"/>
      <c r="K78" s="975"/>
      <c r="L78" s="975"/>
      <c r="M78" s="975"/>
      <c r="N78" s="975"/>
      <c r="O78" s="975"/>
      <c r="P78" s="976"/>
      <c r="Q78" s="977"/>
      <c r="R78" s="971"/>
      <c r="S78" s="971"/>
      <c r="T78" s="971"/>
      <c r="U78" s="971"/>
      <c r="V78" s="971"/>
      <c r="W78" s="971"/>
      <c r="X78" s="971"/>
      <c r="Y78" s="971"/>
      <c r="Z78" s="971"/>
      <c r="AA78" s="971"/>
      <c r="AB78" s="971"/>
      <c r="AC78" s="971"/>
      <c r="AD78" s="971"/>
      <c r="AE78" s="971"/>
      <c r="AF78" s="971"/>
      <c r="AG78" s="971"/>
      <c r="AH78" s="971"/>
      <c r="AI78" s="971"/>
      <c r="AJ78" s="971"/>
      <c r="AK78" s="971"/>
      <c r="AL78" s="971"/>
      <c r="AM78" s="971"/>
      <c r="AN78" s="971"/>
      <c r="AO78" s="971"/>
      <c r="AP78" s="971"/>
      <c r="AQ78" s="971"/>
      <c r="AR78" s="971"/>
      <c r="AS78" s="971"/>
      <c r="AT78" s="971"/>
      <c r="AU78" s="971"/>
      <c r="AV78" s="971"/>
      <c r="AW78" s="971"/>
      <c r="AX78" s="971"/>
      <c r="AY78" s="971"/>
      <c r="AZ78" s="972"/>
      <c r="BA78" s="972"/>
      <c r="BB78" s="972"/>
      <c r="BC78" s="972"/>
      <c r="BD78" s="973"/>
      <c r="BE78" s="229"/>
      <c r="BF78" s="229"/>
      <c r="BG78" s="229"/>
      <c r="BH78" s="229"/>
      <c r="BI78" s="229"/>
      <c r="BJ78" s="218"/>
      <c r="BK78" s="218"/>
      <c r="BL78" s="218"/>
      <c r="BM78" s="218"/>
      <c r="BN78" s="218"/>
      <c r="BO78" s="229"/>
      <c r="BP78" s="229"/>
      <c r="BQ78" s="226">
        <v>72</v>
      </c>
      <c r="BR78" s="231"/>
      <c r="BS78" s="945"/>
      <c r="BT78" s="946"/>
      <c r="BU78" s="946"/>
      <c r="BV78" s="946"/>
      <c r="BW78" s="946"/>
      <c r="BX78" s="946"/>
      <c r="BY78" s="946"/>
      <c r="BZ78" s="946"/>
      <c r="CA78" s="946"/>
      <c r="CB78" s="946"/>
      <c r="CC78" s="946"/>
      <c r="CD78" s="946"/>
      <c r="CE78" s="946"/>
      <c r="CF78" s="946"/>
      <c r="CG78" s="956"/>
      <c r="CH78" s="957"/>
      <c r="CI78" s="958"/>
      <c r="CJ78" s="958"/>
      <c r="CK78" s="958"/>
      <c r="CL78" s="959"/>
      <c r="CM78" s="957"/>
      <c r="CN78" s="958"/>
      <c r="CO78" s="958"/>
      <c r="CP78" s="958"/>
      <c r="CQ78" s="959"/>
      <c r="CR78" s="957"/>
      <c r="CS78" s="958"/>
      <c r="CT78" s="958"/>
      <c r="CU78" s="958"/>
      <c r="CV78" s="959"/>
      <c r="CW78" s="957"/>
      <c r="CX78" s="958"/>
      <c r="CY78" s="958"/>
      <c r="CZ78" s="958"/>
      <c r="DA78" s="959"/>
      <c r="DB78" s="957"/>
      <c r="DC78" s="958"/>
      <c r="DD78" s="958"/>
      <c r="DE78" s="958"/>
      <c r="DF78" s="959"/>
      <c r="DG78" s="957"/>
      <c r="DH78" s="958"/>
      <c r="DI78" s="958"/>
      <c r="DJ78" s="958"/>
      <c r="DK78" s="959"/>
      <c r="DL78" s="957"/>
      <c r="DM78" s="958"/>
      <c r="DN78" s="958"/>
      <c r="DO78" s="958"/>
      <c r="DP78" s="959"/>
      <c r="DQ78" s="957"/>
      <c r="DR78" s="958"/>
      <c r="DS78" s="958"/>
      <c r="DT78" s="958"/>
      <c r="DU78" s="959"/>
      <c r="DV78" s="945"/>
      <c r="DW78" s="946"/>
      <c r="DX78" s="946"/>
      <c r="DY78" s="946"/>
      <c r="DZ78" s="947"/>
      <c r="EA78" s="218"/>
    </row>
    <row r="79" spans="1:131" ht="26.25" customHeight="1">
      <c r="A79" s="226">
        <v>12</v>
      </c>
      <c r="B79" s="974"/>
      <c r="C79" s="975"/>
      <c r="D79" s="975"/>
      <c r="E79" s="975"/>
      <c r="F79" s="975"/>
      <c r="G79" s="975"/>
      <c r="H79" s="975"/>
      <c r="I79" s="975"/>
      <c r="J79" s="975"/>
      <c r="K79" s="975"/>
      <c r="L79" s="975"/>
      <c r="M79" s="975"/>
      <c r="N79" s="975"/>
      <c r="O79" s="975"/>
      <c r="P79" s="976"/>
      <c r="Q79" s="977"/>
      <c r="R79" s="971"/>
      <c r="S79" s="971"/>
      <c r="T79" s="971"/>
      <c r="U79" s="971"/>
      <c r="V79" s="971"/>
      <c r="W79" s="971"/>
      <c r="X79" s="971"/>
      <c r="Y79" s="971"/>
      <c r="Z79" s="971"/>
      <c r="AA79" s="971"/>
      <c r="AB79" s="971"/>
      <c r="AC79" s="971"/>
      <c r="AD79" s="971"/>
      <c r="AE79" s="971"/>
      <c r="AF79" s="971"/>
      <c r="AG79" s="971"/>
      <c r="AH79" s="971"/>
      <c r="AI79" s="971"/>
      <c r="AJ79" s="971"/>
      <c r="AK79" s="971"/>
      <c r="AL79" s="971"/>
      <c r="AM79" s="971"/>
      <c r="AN79" s="971"/>
      <c r="AO79" s="971"/>
      <c r="AP79" s="971"/>
      <c r="AQ79" s="971"/>
      <c r="AR79" s="971"/>
      <c r="AS79" s="971"/>
      <c r="AT79" s="971"/>
      <c r="AU79" s="971"/>
      <c r="AV79" s="971"/>
      <c r="AW79" s="971"/>
      <c r="AX79" s="971"/>
      <c r="AY79" s="971"/>
      <c r="AZ79" s="972"/>
      <c r="BA79" s="972"/>
      <c r="BB79" s="972"/>
      <c r="BC79" s="972"/>
      <c r="BD79" s="973"/>
      <c r="BE79" s="229"/>
      <c r="BF79" s="229"/>
      <c r="BG79" s="229"/>
      <c r="BH79" s="229"/>
      <c r="BI79" s="229"/>
      <c r="BJ79" s="218"/>
      <c r="BK79" s="218"/>
      <c r="BL79" s="218"/>
      <c r="BM79" s="218"/>
      <c r="BN79" s="218"/>
      <c r="BO79" s="229"/>
      <c r="BP79" s="229"/>
      <c r="BQ79" s="226">
        <v>73</v>
      </c>
      <c r="BR79" s="231"/>
      <c r="BS79" s="945"/>
      <c r="BT79" s="946"/>
      <c r="BU79" s="946"/>
      <c r="BV79" s="946"/>
      <c r="BW79" s="946"/>
      <c r="BX79" s="946"/>
      <c r="BY79" s="946"/>
      <c r="BZ79" s="946"/>
      <c r="CA79" s="946"/>
      <c r="CB79" s="946"/>
      <c r="CC79" s="946"/>
      <c r="CD79" s="946"/>
      <c r="CE79" s="946"/>
      <c r="CF79" s="946"/>
      <c r="CG79" s="956"/>
      <c r="CH79" s="957"/>
      <c r="CI79" s="958"/>
      <c r="CJ79" s="958"/>
      <c r="CK79" s="958"/>
      <c r="CL79" s="959"/>
      <c r="CM79" s="957"/>
      <c r="CN79" s="958"/>
      <c r="CO79" s="958"/>
      <c r="CP79" s="958"/>
      <c r="CQ79" s="959"/>
      <c r="CR79" s="957"/>
      <c r="CS79" s="958"/>
      <c r="CT79" s="958"/>
      <c r="CU79" s="958"/>
      <c r="CV79" s="959"/>
      <c r="CW79" s="957"/>
      <c r="CX79" s="958"/>
      <c r="CY79" s="958"/>
      <c r="CZ79" s="958"/>
      <c r="DA79" s="959"/>
      <c r="DB79" s="957"/>
      <c r="DC79" s="958"/>
      <c r="DD79" s="958"/>
      <c r="DE79" s="958"/>
      <c r="DF79" s="959"/>
      <c r="DG79" s="957"/>
      <c r="DH79" s="958"/>
      <c r="DI79" s="958"/>
      <c r="DJ79" s="958"/>
      <c r="DK79" s="959"/>
      <c r="DL79" s="957"/>
      <c r="DM79" s="958"/>
      <c r="DN79" s="958"/>
      <c r="DO79" s="958"/>
      <c r="DP79" s="959"/>
      <c r="DQ79" s="957"/>
      <c r="DR79" s="958"/>
      <c r="DS79" s="958"/>
      <c r="DT79" s="958"/>
      <c r="DU79" s="959"/>
      <c r="DV79" s="945"/>
      <c r="DW79" s="946"/>
      <c r="DX79" s="946"/>
      <c r="DY79" s="946"/>
      <c r="DZ79" s="947"/>
      <c r="EA79" s="218"/>
    </row>
    <row r="80" spans="1:131" ht="26.25" customHeight="1">
      <c r="A80" s="226">
        <v>13</v>
      </c>
      <c r="B80" s="974"/>
      <c r="C80" s="975"/>
      <c r="D80" s="975"/>
      <c r="E80" s="975"/>
      <c r="F80" s="975"/>
      <c r="G80" s="975"/>
      <c r="H80" s="975"/>
      <c r="I80" s="975"/>
      <c r="J80" s="975"/>
      <c r="K80" s="975"/>
      <c r="L80" s="975"/>
      <c r="M80" s="975"/>
      <c r="N80" s="975"/>
      <c r="O80" s="975"/>
      <c r="P80" s="976"/>
      <c r="Q80" s="977"/>
      <c r="R80" s="971"/>
      <c r="S80" s="971"/>
      <c r="T80" s="971"/>
      <c r="U80" s="971"/>
      <c r="V80" s="971"/>
      <c r="W80" s="971"/>
      <c r="X80" s="971"/>
      <c r="Y80" s="971"/>
      <c r="Z80" s="971"/>
      <c r="AA80" s="971"/>
      <c r="AB80" s="971"/>
      <c r="AC80" s="971"/>
      <c r="AD80" s="971"/>
      <c r="AE80" s="971"/>
      <c r="AF80" s="971"/>
      <c r="AG80" s="971"/>
      <c r="AH80" s="971"/>
      <c r="AI80" s="971"/>
      <c r="AJ80" s="971"/>
      <c r="AK80" s="971"/>
      <c r="AL80" s="971"/>
      <c r="AM80" s="971"/>
      <c r="AN80" s="971"/>
      <c r="AO80" s="971"/>
      <c r="AP80" s="971"/>
      <c r="AQ80" s="971"/>
      <c r="AR80" s="971"/>
      <c r="AS80" s="971"/>
      <c r="AT80" s="971"/>
      <c r="AU80" s="971"/>
      <c r="AV80" s="971"/>
      <c r="AW80" s="971"/>
      <c r="AX80" s="971"/>
      <c r="AY80" s="971"/>
      <c r="AZ80" s="972"/>
      <c r="BA80" s="972"/>
      <c r="BB80" s="972"/>
      <c r="BC80" s="972"/>
      <c r="BD80" s="973"/>
      <c r="BE80" s="229"/>
      <c r="BF80" s="229"/>
      <c r="BG80" s="229"/>
      <c r="BH80" s="229"/>
      <c r="BI80" s="229"/>
      <c r="BJ80" s="229"/>
      <c r="BK80" s="229"/>
      <c r="BL80" s="229"/>
      <c r="BM80" s="229"/>
      <c r="BN80" s="229"/>
      <c r="BO80" s="229"/>
      <c r="BP80" s="229"/>
      <c r="BQ80" s="226">
        <v>74</v>
      </c>
      <c r="BR80" s="231"/>
      <c r="BS80" s="945"/>
      <c r="BT80" s="946"/>
      <c r="BU80" s="946"/>
      <c r="BV80" s="946"/>
      <c r="BW80" s="946"/>
      <c r="BX80" s="946"/>
      <c r="BY80" s="946"/>
      <c r="BZ80" s="946"/>
      <c r="CA80" s="946"/>
      <c r="CB80" s="946"/>
      <c r="CC80" s="946"/>
      <c r="CD80" s="946"/>
      <c r="CE80" s="946"/>
      <c r="CF80" s="946"/>
      <c r="CG80" s="956"/>
      <c r="CH80" s="957"/>
      <c r="CI80" s="958"/>
      <c r="CJ80" s="958"/>
      <c r="CK80" s="958"/>
      <c r="CL80" s="959"/>
      <c r="CM80" s="957"/>
      <c r="CN80" s="958"/>
      <c r="CO80" s="958"/>
      <c r="CP80" s="958"/>
      <c r="CQ80" s="959"/>
      <c r="CR80" s="957"/>
      <c r="CS80" s="958"/>
      <c r="CT80" s="958"/>
      <c r="CU80" s="958"/>
      <c r="CV80" s="959"/>
      <c r="CW80" s="957"/>
      <c r="CX80" s="958"/>
      <c r="CY80" s="958"/>
      <c r="CZ80" s="958"/>
      <c r="DA80" s="959"/>
      <c r="DB80" s="957"/>
      <c r="DC80" s="958"/>
      <c r="DD80" s="958"/>
      <c r="DE80" s="958"/>
      <c r="DF80" s="959"/>
      <c r="DG80" s="957"/>
      <c r="DH80" s="958"/>
      <c r="DI80" s="958"/>
      <c r="DJ80" s="958"/>
      <c r="DK80" s="959"/>
      <c r="DL80" s="957"/>
      <c r="DM80" s="958"/>
      <c r="DN80" s="958"/>
      <c r="DO80" s="958"/>
      <c r="DP80" s="959"/>
      <c r="DQ80" s="957"/>
      <c r="DR80" s="958"/>
      <c r="DS80" s="958"/>
      <c r="DT80" s="958"/>
      <c r="DU80" s="959"/>
      <c r="DV80" s="945"/>
      <c r="DW80" s="946"/>
      <c r="DX80" s="946"/>
      <c r="DY80" s="946"/>
      <c r="DZ80" s="947"/>
      <c r="EA80" s="218"/>
    </row>
    <row r="81" spans="1:131" ht="26.25" customHeight="1">
      <c r="A81" s="226">
        <v>14</v>
      </c>
      <c r="B81" s="974"/>
      <c r="C81" s="975"/>
      <c r="D81" s="975"/>
      <c r="E81" s="975"/>
      <c r="F81" s="975"/>
      <c r="G81" s="975"/>
      <c r="H81" s="975"/>
      <c r="I81" s="975"/>
      <c r="J81" s="975"/>
      <c r="K81" s="975"/>
      <c r="L81" s="975"/>
      <c r="M81" s="975"/>
      <c r="N81" s="975"/>
      <c r="O81" s="975"/>
      <c r="P81" s="976"/>
      <c r="Q81" s="977"/>
      <c r="R81" s="971"/>
      <c r="S81" s="971"/>
      <c r="T81" s="971"/>
      <c r="U81" s="971"/>
      <c r="V81" s="971"/>
      <c r="W81" s="971"/>
      <c r="X81" s="971"/>
      <c r="Y81" s="971"/>
      <c r="Z81" s="971"/>
      <c r="AA81" s="971"/>
      <c r="AB81" s="971"/>
      <c r="AC81" s="971"/>
      <c r="AD81" s="971"/>
      <c r="AE81" s="971"/>
      <c r="AF81" s="971"/>
      <c r="AG81" s="971"/>
      <c r="AH81" s="971"/>
      <c r="AI81" s="971"/>
      <c r="AJ81" s="971"/>
      <c r="AK81" s="971"/>
      <c r="AL81" s="971"/>
      <c r="AM81" s="971"/>
      <c r="AN81" s="971"/>
      <c r="AO81" s="971"/>
      <c r="AP81" s="971"/>
      <c r="AQ81" s="971"/>
      <c r="AR81" s="971"/>
      <c r="AS81" s="971"/>
      <c r="AT81" s="971"/>
      <c r="AU81" s="971"/>
      <c r="AV81" s="971"/>
      <c r="AW81" s="971"/>
      <c r="AX81" s="971"/>
      <c r="AY81" s="971"/>
      <c r="AZ81" s="972"/>
      <c r="BA81" s="972"/>
      <c r="BB81" s="972"/>
      <c r="BC81" s="972"/>
      <c r="BD81" s="973"/>
      <c r="BE81" s="229"/>
      <c r="BF81" s="229"/>
      <c r="BG81" s="229"/>
      <c r="BH81" s="229"/>
      <c r="BI81" s="229"/>
      <c r="BJ81" s="229"/>
      <c r="BK81" s="229"/>
      <c r="BL81" s="229"/>
      <c r="BM81" s="229"/>
      <c r="BN81" s="229"/>
      <c r="BO81" s="229"/>
      <c r="BP81" s="229"/>
      <c r="BQ81" s="226">
        <v>75</v>
      </c>
      <c r="BR81" s="231"/>
      <c r="BS81" s="945"/>
      <c r="BT81" s="946"/>
      <c r="BU81" s="946"/>
      <c r="BV81" s="946"/>
      <c r="BW81" s="946"/>
      <c r="BX81" s="946"/>
      <c r="BY81" s="946"/>
      <c r="BZ81" s="946"/>
      <c r="CA81" s="946"/>
      <c r="CB81" s="946"/>
      <c r="CC81" s="946"/>
      <c r="CD81" s="946"/>
      <c r="CE81" s="946"/>
      <c r="CF81" s="946"/>
      <c r="CG81" s="956"/>
      <c r="CH81" s="957"/>
      <c r="CI81" s="958"/>
      <c r="CJ81" s="958"/>
      <c r="CK81" s="958"/>
      <c r="CL81" s="959"/>
      <c r="CM81" s="957"/>
      <c r="CN81" s="958"/>
      <c r="CO81" s="958"/>
      <c r="CP81" s="958"/>
      <c r="CQ81" s="959"/>
      <c r="CR81" s="957"/>
      <c r="CS81" s="958"/>
      <c r="CT81" s="958"/>
      <c r="CU81" s="958"/>
      <c r="CV81" s="959"/>
      <c r="CW81" s="957"/>
      <c r="CX81" s="958"/>
      <c r="CY81" s="958"/>
      <c r="CZ81" s="958"/>
      <c r="DA81" s="959"/>
      <c r="DB81" s="957"/>
      <c r="DC81" s="958"/>
      <c r="DD81" s="958"/>
      <c r="DE81" s="958"/>
      <c r="DF81" s="959"/>
      <c r="DG81" s="957"/>
      <c r="DH81" s="958"/>
      <c r="DI81" s="958"/>
      <c r="DJ81" s="958"/>
      <c r="DK81" s="959"/>
      <c r="DL81" s="957"/>
      <c r="DM81" s="958"/>
      <c r="DN81" s="958"/>
      <c r="DO81" s="958"/>
      <c r="DP81" s="959"/>
      <c r="DQ81" s="957"/>
      <c r="DR81" s="958"/>
      <c r="DS81" s="958"/>
      <c r="DT81" s="958"/>
      <c r="DU81" s="959"/>
      <c r="DV81" s="945"/>
      <c r="DW81" s="946"/>
      <c r="DX81" s="946"/>
      <c r="DY81" s="946"/>
      <c r="DZ81" s="947"/>
      <c r="EA81" s="218"/>
    </row>
    <row r="82" spans="1:131" ht="26.25" customHeight="1">
      <c r="A82" s="226">
        <v>15</v>
      </c>
      <c r="B82" s="974"/>
      <c r="C82" s="975"/>
      <c r="D82" s="975"/>
      <c r="E82" s="975"/>
      <c r="F82" s="975"/>
      <c r="G82" s="975"/>
      <c r="H82" s="975"/>
      <c r="I82" s="975"/>
      <c r="J82" s="975"/>
      <c r="K82" s="975"/>
      <c r="L82" s="975"/>
      <c r="M82" s="975"/>
      <c r="N82" s="975"/>
      <c r="O82" s="975"/>
      <c r="P82" s="976"/>
      <c r="Q82" s="977"/>
      <c r="R82" s="971"/>
      <c r="S82" s="971"/>
      <c r="T82" s="971"/>
      <c r="U82" s="971"/>
      <c r="V82" s="971"/>
      <c r="W82" s="971"/>
      <c r="X82" s="971"/>
      <c r="Y82" s="971"/>
      <c r="Z82" s="971"/>
      <c r="AA82" s="971"/>
      <c r="AB82" s="971"/>
      <c r="AC82" s="971"/>
      <c r="AD82" s="971"/>
      <c r="AE82" s="971"/>
      <c r="AF82" s="971"/>
      <c r="AG82" s="971"/>
      <c r="AH82" s="971"/>
      <c r="AI82" s="971"/>
      <c r="AJ82" s="971"/>
      <c r="AK82" s="971"/>
      <c r="AL82" s="971"/>
      <c r="AM82" s="971"/>
      <c r="AN82" s="971"/>
      <c r="AO82" s="971"/>
      <c r="AP82" s="971"/>
      <c r="AQ82" s="971"/>
      <c r="AR82" s="971"/>
      <c r="AS82" s="971"/>
      <c r="AT82" s="971"/>
      <c r="AU82" s="971"/>
      <c r="AV82" s="971"/>
      <c r="AW82" s="971"/>
      <c r="AX82" s="971"/>
      <c r="AY82" s="971"/>
      <c r="AZ82" s="972"/>
      <c r="BA82" s="972"/>
      <c r="BB82" s="972"/>
      <c r="BC82" s="972"/>
      <c r="BD82" s="973"/>
      <c r="BE82" s="229"/>
      <c r="BF82" s="229"/>
      <c r="BG82" s="229"/>
      <c r="BH82" s="229"/>
      <c r="BI82" s="229"/>
      <c r="BJ82" s="229"/>
      <c r="BK82" s="229"/>
      <c r="BL82" s="229"/>
      <c r="BM82" s="229"/>
      <c r="BN82" s="229"/>
      <c r="BO82" s="229"/>
      <c r="BP82" s="229"/>
      <c r="BQ82" s="226">
        <v>76</v>
      </c>
      <c r="BR82" s="231"/>
      <c r="BS82" s="945"/>
      <c r="BT82" s="946"/>
      <c r="BU82" s="946"/>
      <c r="BV82" s="946"/>
      <c r="BW82" s="946"/>
      <c r="BX82" s="946"/>
      <c r="BY82" s="946"/>
      <c r="BZ82" s="946"/>
      <c r="CA82" s="946"/>
      <c r="CB82" s="946"/>
      <c r="CC82" s="946"/>
      <c r="CD82" s="946"/>
      <c r="CE82" s="946"/>
      <c r="CF82" s="946"/>
      <c r="CG82" s="956"/>
      <c r="CH82" s="957"/>
      <c r="CI82" s="958"/>
      <c r="CJ82" s="958"/>
      <c r="CK82" s="958"/>
      <c r="CL82" s="959"/>
      <c r="CM82" s="957"/>
      <c r="CN82" s="958"/>
      <c r="CO82" s="958"/>
      <c r="CP82" s="958"/>
      <c r="CQ82" s="959"/>
      <c r="CR82" s="957"/>
      <c r="CS82" s="958"/>
      <c r="CT82" s="958"/>
      <c r="CU82" s="958"/>
      <c r="CV82" s="959"/>
      <c r="CW82" s="957"/>
      <c r="CX82" s="958"/>
      <c r="CY82" s="958"/>
      <c r="CZ82" s="958"/>
      <c r="DA82" s="959"/>
      <c r="DB82" s="957"/>
      <c r="DC82" s="958"/>
      <c r="DD82" s="958"/>
      <c r="DE82" s="958"/>
      <c r="DF82" s="959"/>
      <c r="DG82" s="957"/>
      <c r="DH82" s="958"/>
      <c r="DI82" s="958"/>
      <c r="DJ82" s="958"/>
      <c r="DK82" s="959"/>
      <c r="DL82" s="957"/>
      <c r="DM82" s="958"/>
      <c r="DN82" s="958"/>
      <c r="DO82" s="958"/>
      <c r="DP82" s="959"/>
      <c r="DQ82" s="957"/>
      <c r="DR82" s="958"/>
      <c r="DS82" s="958"/>
      <c r="DT82" s="958"/>
      <c r="DU82" s="959"/>
      <c r="DV82" s="945"/>
      <c r="DW82" s="946"/>
      <c r="DX82" s="946"/>
      <c r="DY82" s="946"/>
      <c r="DZ82" s="947"/>
      <c r="EA82" s="218"/>
    </row>
    <row r="83" spans="1:131" ht="26.25" customHeight="1">
      <c r="A83" s="226">
        <v>16</v>
      </c>
      <c r="B83" s="974"/>
      <c r="C83" s="975"/>
      <c r="D83" s="975"/>
      <c r="E83" s="975"/>
      <c r="F83" s="975"/>
      <c r="G83" s="975"/>
      <c r="H83" s="975"/>
      <c r="I83" s="975"/>
      <c r="J83" s="975"/>
      <c r="K83" s="975"/>
      <c r="L83" s="975"/>
      <c r="M83" s="975"/>
      <c r="N83" s="975"/>
      <c r="O83" s="975"/>
      <c r="P83" s="976"/>
      <c r="Q83" s="977"/>
      <c r="R83" s="971"/>
      <c r="S83" s="971"/>
      <c r="T83" s="971"/>
      <c r="U83" s="971"/>
      <c r="V83" s="971"/>
      <c r="W83" s="971"/>
      <c r="X83" s="971"/>
      <c r="Y83" s="971"/>
      <c r="Z83" s="971"/>
      <c r="AA83" s="971"/>
      <c r="AB83" s="971"/>
      <c r="AC83" s="971"/>
      <c r="AD83" s="971"/>
      <c r="AE83" s="971"/>
      <c r="AF83" s="971"/>
      <c r="AG83" s="971"/>
      <c r="AH83" s="971"/>
      <c r="AI83" s="971"/>
      <c r="AJ83" s="971"/>
      <c r="AK83" s="971"/>
      <c r="AL83" s="971"/>
      <c r="AM83" s="971"/>
      <c r="AN83" s="971"/>
      <c r="AO83" s="971"/>
      <c r="AP83" s="971"/>
      <c r="AQ83" s="971"/>
      <c r="AR83" s="971"/>
      <c r="AS83" s="971"/>
      <c r="AT83" s="971"/>
      <c r="AU83" s="971"/>
      <c r="AV83" s="971"/>
      <c r="AW83" s="971"/>
      <c r="AX83" s="971"/>
      <c r="AY83" s="971"/>
      <c r="AZ83" s="972"/>
      <c r="BA83" s="972"/>
      <c r="BB83" s="972"/>
      <c r="BC83" s="972"/>
      <c r="BD83" s="973"/>
      <c r="BE83" s="229"/>
      <c r="BF83" s="229"/>
      <c r="BG83" s="229"/>
      <c r="BH83" s="229"/>
      <c r="BI83" s="229"/>
      <c r="BJ83" s="229"/>
      <c r="BK83" s="229"/>
      <c r="BL83" s="229"/>
      <c r="BM83" s="229"/>
      <c r="BN83" s="229"/>
      <c r="BO83" s="229"/>
      <c r="BP83" s="229"/>
      <c r="BQ83" s="226">
        <v>77</v>
      </c>
      <c r="BR83" s="231"/>
      <c r="BS83" s="945"/>
      <c r="BT83" s="946"/>
      <c r="BU83" s="946"/>
      <c r="BV83" s="946"/>
      <c r="BW83" s="946"/>
      <c r="BX83" s="946"/>
      <c r="BY83" s="946"/>
      <c r="BZ83" s="946"/>
      <c r="CA83" s="946"/>
      <c r="CB83" s="946"/>
      <c r="CC83" s="946"/>
      <c r="CD83" s="946"/>
      <c r="CE83" s="946"/>
      <c r="CF83" s="946"/>
      <c r="CG83" s="956"/>
      <c r="CH83" s="957"/>
      <c r="CI83" s="958"/>
      <c r="CJ83" s="958"/>
      <c r="CK83" s="958"/>
      <c r="CL83" s="959"/>
      <c r="CM83" s="957"/>
      <c r="CN83" s="958"/>
      <c r="CO83" s="958"/>
      <c r="CP83" s="958"/>
      <c r="CQ83" s="959"/>
      <c r="CR83" s="957"/>
      <c r="CS83" s="958"/>
      <c r="CT83" s="958"/>
      <c r="CU83" s="958"/>
      <c r="CV83" s="959"/>
      <c r="CW83" s="957"/>
      <c r="CX83" s="958"/>
      <c r="CY83" s="958"/>
      <c r="CZ83" s="958"/>
      <c r="DA83" s="959"/>
      <c r="DB83" s="957"/>
      <c r="DC83" s="958"/>
      <c r="DD83" s="958"/>
      <c r="DE83" s="958"/>
      <c r="DF83" s="959"/>
      <c r="DG83" s="957"/>
      <c r="DH83" s="958"/>
      <c r="DI83" s="958"/>
      <c r="DJ83" s="958"/>
      <c r="DK83" s="959"/>
      <c r="DL83" s="957"/>
      <c r="DM83" s="958"/>
      <c r="DN83" s="958"/>
      <c r="DO83" s="958"/>
      <c r="DP83" s="959"/>
      <c r="DQ83" s="957"/>
      <c r="DR83" s="958"/>
      <c r="DS83" s="958"/>
      <c r="DT83" s="958"/>
      <c r="DU83" s="959"/>
      <c r="DV83" s="945"/>
      <c r="DW83" s="946"/>
      <c r="DX83" s="946"/>
      <c r="DY83" s="946"/>
      <c r="DZ83" s="947"/>
      <c r="EA83" s="218"/>
    </row>
    <row r="84" spans="1:131" ht="26.25" customHeight="1">
      <c r="A84" s="226">
        <v>17</v>
      </c>
      <c r="B84" s="974"/>
      <c r="C84" s="975"/>
      <c r="D84" s="975"/>
      <c r="E84" s="975"/>
      <c r="F84" s="975"/>
      <c r="G84" s="975"/>
      <c r="H84" s="975"/>
      <c r="I84" s="975"/>
      <c r="J84" s="975"/>
      <c r="K84" s="975"/>
      <c r="L84" s="975"/>
      <c r="M84" s="975"/>
      <c r="N84" s="975"/>
      <c r="O84" s="975"/>
      <c r="P84" s="976"/>
      <c r="Q84" s="977"/>
      <c r="R84" s="971"/>
      <c r="S84" s="971"/>
      <c r="T84" s="971"/>
      <c r="U84" s="971"/>
      <c r="V84" s="971"/>
      <c r="W84" s="971"/>
      <c r="X84" s="971"/>
      <c r="Y84" s="971"/>
      <c r="Z84" s="971"/>
      <c r="AA84" s="971"/>
      <c r="AB84" s="971"/>
      <c r="AC84" s="971"/>
      <c r="AD84" s="971"/>
      <c r="AE84" s="971"/>
      <c r="AF84" s="971"/>
      <c r="AG84" s="971"/>
      <c r="AH84" s="971"/>
      <c r="AI84" s="971"/>
      <c r="AJ84" s="971"/>
      <c r="AK84" s="971"/>
      <c r="AL84" s="971"/>
      <c r="AM84" s="971"/>
      <c r="AN84" s="971"/>
      <c r="AO84" s="971"/>
      <c r="AP84" s="971"/>
      <c r="AQ84" s="971"/>
      <c r="AR84" s="971"/>
      <c r="AS84" s="971"/>
      <c r="AT84" s="971"/>
      <c r="AU84" s="971"/>
      <c r="AV84" s="971"/>
      <c r="AW84" s="971"/>
      <c r="AX84" s="971"/>
      <c r="AY84" s="971"/>
      <c r="AZ84" s="972"/>
      <c r="BA84" s="972"/>
      <c r="BB84" s="972"/>
      <c r="BC84" s="972"/>
      <c r="BD84" s="973"/>
      <c r="BE84" s="229"/>
      <c r="BF84" s="229"/>
      <c r="BG84" s="229"/>
      <c r="BH84" s="229"/>
      <c r="BI84" s="229"/>
      <c r="BJ84" s="229"/>
      <c r="BK84" s="229"/>
      <c r="BL84" s="229"/>
      <c r="BM84" s="229"/>
      <c r="BN84" s="229"/>
      <c r="BO84" s="229"/>
      <c r="BP84" s="229"/>
      <c r="BQ84" s="226">
        <v>78</v>
      </c>
      <c r="BR84" s="231"/>
      <c r="BS84" s="945"/>
      <c r="BT84" s="946"/>
      <c r="BU84" s="946"/>
      <c r="BV84" s="946"/>
      <c r="BW84" s="946"/>
      <c r="BX84" s="946"/>
      <c r="BY84" s="946"/>
      <c r="BZ84" s="946"/>
      <c r="CA84" s="946"/>
      <c r="CB84" s="946"/>
      <c r="CC84" s="946"/>
      <c r="CD84" s="946"/>
      <c r="CE84" s="946"/>
      <c r="CF84" s="946"/>
      <c r="CG84" s="956"/>
      <c r="CH84" s="957"/>
      <c r="CI84" s="958"/>
      <c r="CJ84" s="958"/>
      <c r="CK84" s="958"/>
      <c r="CL84" s="959"/>
      <c r="CM84" s="957"/>
      <c r="CN84" s="958"/>
      <c r="CO84" s="958"/>
      <c r="CP84" s="958"/>
      <c r="CQ84" s="959"/>
      <c r="CR84" s="957"/>
      <c r="CS84" s="958"/>
      <c r="CT84" s="958"/>
      <c r="CU84" s="958"/>
      <c r="CV84" s="959"/>
      <c r="CW84" s="957"/>
      <c r="CX84" s="958"/>
      <c r="CY84" s="958"/>
      <c r="CZ84" s="958"/>
      <c r="DA84" s="959"/>
      <c r="DB84" s="957"/>
      <c r="DC84" s="958"/>
      <c r="DD84" s="958"/>
      <c r="DE84" s="958"/>
      <c r="DF84" s="959"/>
      <c r="DG84" s="957"/>
      <c r="DH84" s="958"/>
      <c r="DI84" s="958"/>
      <c r="DJ84" s="958"/>
      <c r="DK84" s="959"/>
      <c r="DL84" s="957"/>
      <c r="DM84" s="958"/>
      <c r="DN84" s="958"/>
      <c r="DO84" s="958"/>
      <c r="DP84" s="959"/>
      <c r="DQ84" s="957"/>
      <c r="DR84" s="958"/>
      <c r="DS84" s="958"/>
      <c r="DT84" s="958"/>
      <c r="DU84" s="959"/>
      <c r="DV84" s="945"/>
      <c r="DW84" s="946"/>
      <c r="DX84" s="946"/>
      <c r="DY84" s="946"/>
      <c r="DZ84" s="947"/>
      <c r="EA84" s="218"/>
    </row>
    <row r="85" spans="1:131" ht="26.25" customHeight="1">
      <c r="A85" s="226">
        <v>18</v>
      </c>
      <c r="B85" s="974"/>
      <c r="C85" s="975"/>
      <c r="D85" s="975"/>
      <c r="E85" s="975"/>
      <c r="F85" s="975"/>
      <c r="G85" s="975"/>
      <c r="H85" s="975"/>
      <c r="I85" s="975"/>
      <c r="J85" s="975"/>
      <c r="K85" s="975"/>
      <c r="L85" s="975"/>
      <c r="M85" s="975"/>
      <c r="N85" s="975"/>
      <c r="O85" s="975"/>
      <c r="P85" s="976"/>
      <c r="Q85" s="977"/>
      <c r="R85" s="971"/>
      <c r="S85" s="971"/>
      <c r="T85" s="971"/>
      <c r="U85" s="971"/>
      <c r="V85" s="971"/>
      <c r="W85" s="971"/>
      <c r="X85" s="971"/>
      <c r="Y85" s="971"/>
      <c r="Z85" s="971"/>
      <c r="AA85" s="971"/>
      <c r="AB85" s="971"/>
      <c r="AC85" s="971"/>
      <c r="AD85" s="971"/>
      <c r="AE85" s="971"/>
      <c r="AF85" s="971"/>
      <c r="AG85" s="971"/>
      <c r="AH85" s="971"/>
      <c r="AI85" s="971"/>
      <c r="AJ85" s="971"/>
      <c r="AK85" s="971"/>
      <c r="AL85" s="971"/>
      <c r="AM85" s="971"/>
      <c r="AN85" s="971"/>
      <c r="AO85" s="971"/>
      <c r="AP85" s="971"/>
      <c r="AQ85" s="971"/>
      <c r="AR85" s="971"/>
      <c r="AS85" s="971"/>
      <c r="AT85" s="971"/>
      <c r="AU85" s="971"/>
      <c r="AV85" s="971"/>
      <c r="AW85" s="971"/>
      <c r="AX85" s="971"/>
      <c r="AY85" s="971"/>
      <c r="AZ85" s="972"/>
      <c r="BA85" s="972"/>
      <c r="BB85" s="972"/>
      <c r="BC85" s="972"/>
      <c r="BD85" s="973"/>
      <c r="BE85" s="229"/>
      <c r="BF85" s="229"/>
      <c r="BG85" s="229"/>
      <c r="BH85" s="229"/>
      <c r="BI85" s="229"/>
      <c r="BJ85" s="229"/>
      <c r="BK85" s="229"/>
      <c r="BL85" s="229"/>
      <c r="BM85" s="229"/>
      <c r="BN85" s="229"/>
      <c r="BO85" s="229"/>
      <c r="BP85" s="229"/>
      <c r="BQ85" s="226">
        <v>79</v>
      </c>
      <c r="BR85" s="231"/>
      <c r="BS85" s="945"/>
      <c r="BT85" s="946"/>
      <c r="BU85" s="946"/>
      <c r="BV85" s="946"/>
      <c r="BW85" s="946"/>
      <c r="BX85" s="946"/>
      <c r="BY85" s="946"/>
      <c r="BZ85" s="946"/>
      <c r="CA85" s="946"/>
      <c r="CB85" s="946"/>
      <c r="CC85" s="946"/>
      <c r="CD85" s="946"/>
      <c r="CE85" s="946"/>
      <c r="CF85" s="946"/>
      <c r="CG85" s="956"/>
      <c r="CH85" s="957"/>
      <c r="CI85" s="958"/>
      <c r="CJ85" s="958"/>
      <c r="CK85" s="958"/>
      <c r="CL85" s="959"/>
      <c r="CM85" s="957"/>
      <c r="CN85" s="958"/>
      <c r="CO85" s="958"/>
      <c r="CP85" s="958"/>
      <c r="CQ85" s="959"/>
      <c r="CR85" s="957"/>
      <c r="CS85" s="958"/>
      <c r="CT85" s="958"/>
      <c r="CU85" s="958"/>
      <c r="CV85" s="959"/>
      <c r="CW85" s="957"/>
      <c r="CX85" s="958"/>
      <c r="CY85" s="958"/>
      <c r="CZ85" s="958"/>
      <c r="DA85" s="959"/>
      <c r="DB85" s="957"/>
      <c r="DC85" s="958"/>
      <c r="DD85" s="958"/>
      <c r="DE85" s="958"/>
      <c r="DF85" s="959"/>
      <c r="DG85" s="957"/>
      <c r="DH85" s="958"/>
      <c r="DI85" s="958"/>
      <c r="DJ85" s="958"/>
      <c r="DK85" s="959"/>
      <c r="DL85" s="957"/>
      <c r="DM85" s="958"/>
      <c r="DN85" s="958"/>
      <c r="DO85" s="958"/>
      <c r="DP85" s="959"/>
      <c r="DQ85" s="957"/>
      <c r="DR85" s="958"/>
      <c r="DS85" s="958"/>
      <c r="DT85" s="958"/>
      <c r="DU85" s="959"/>
      <c r="DV85" s="945"/>
      <c r="DW85" s="946"/>
      <c r="DX85" s="946"/>
      <c r="DY85" s="946"/>
      <c r="DZ85" s="947"/>
      <c r="EA85" s="218"/>
    </row>
    <row r="86" spans="1:131" ht="26.25" customHeight="1">
      <c r="A86" s="226">
        <v>19</v>
      </c>
      <c r="B86" s="974"/>
      <c r="C86" s="975"/>
      <c r="D86" s="975"/>
      <c r="E86" s="975"/>
      <c r="F86" s="975"/>
      <c r="G86" s="975"/>
      <c r="H86" s="975"/>
      <c r="I86" s="975"/>
      <c r="J86" s="975"/>
      <c r="K86" s="975"/>
      <c r="L86" s="975"/>
      <c r="M86" s="975"/>
      <c r="N86" s="975"/>
      <c r="O86" s="975"/>
      <c r="P86" s="976"/>
      <c r="Q86" s="977"/>
      <c r="R86" s="971"/>
      <c r="S86" s="971"/>
      <c r="T86" s="971"/>
      <c r="U86" s="971"/>
      <c r="V86" s="971"/>
      <c r="W86" s="971"/>
      <c r="X86" s="971"/>
      <c r="Y86" s="971"/>
      <c r="Z86" s="971"/>
      <c r="AA86" s="971"/>
      <c r="AB86" s="971"/>
      <c r="AC86" s="971"/>
      <c r="AD86" s="971"/>
      <c r="AE86" s="971"/>
      <c r="AF86" s="971"/>
      <c r="AG86" s="971"/>
      <c r="AH86" s="971"/>
      <c r="AI86" s="971"/>
      <c r="AJ86" s="971"/>
      <c r="AK86" s="971"/>
      <c r="AL86" s="971"/>
      <c r="AM86" s="971"/>
      <c r="AN86" s="971"/>
      <c r="AO86" s="971"/>
      <c r="AP86" s="971"/>
      <c r="AQ86" s="971"/>
      <c r="AR86" s="971"/>
      <c r="AS86" s="971"/>
      <c r="AT86" s="971"/>
      <c r="AU86" s="971"/>
      <c r="AV86" s="971"/>
      <c r="AW86" s="971"/>
      <c r="AX86" s="971"/>
      <c r="AY86" s="971"/>
      <c r="AZ86" s="972"/>
      <c r="BA86" s="972"/>
      <c r="BB86" s="972"/>
      <c r="BC86" s="972"/>
      <c r="BD86" s="973"/>
      <c r="BE86" s="229"/>
      <c r="BF86" s="229"/>
      <c r="BG86" s="229"/>
      <c r="BH86" s="229"/>
      <c r="BI86" s="229"/>
      <c r="BJ86" s="229"/>
      <c r="BK86" s="229"/>
      <c r="BL86" s="229"/>
      <c r="BM86" s="229"/>
      <c r="BN86" s="229"/>
      <c r="BO86" s="229"/>
      <c r="BP86" s="229"/>
      <c r="BQ86" s="226">
        <v>80</v>
      </c>
      <c r="BR86" s="231"/>
      <c r="BS86" s="945"/>
      <c r="BT86" s="946"/>
      <c r="BU86" s="946"/>
      <c r="BV86" s="946"/>
      <c r="BW86" s="946"/>
      <c r="BX86" s="946"/>
      <c r="BY86" s="946"/>
      <c r="BZ86" s="946"/>
      <c r="CA86" s="946"/>
      <c r="CB86" s="946"/>
      <c r="CC86" s="946"/>
      <c r="CD86" s="946"/>
      <c r="CE86" s="946"/>
      <c r="CF86" s="946"/>
      <c r="CG86" s="956"/>
      <c r="CH86" s="957"/>
      <c r="CI86" s="958"/>
      <c r="CJ86" s="958"/>
      <c r="CK86" s="958"/>
      <c r="CL86" s="959"/>
      <c r="CM86" s="957"/>
      <c r="CN86" s="958"/>
      <c r="CO86" s="958"/>
      <c r="CP86" s="958"/>
      <c r="CQ86" s="959"/>
      <c r="CR86" s="957"/>
      <c r="CS86" s="958"/>
      <c r="CT86" s="958"/>
      <c r="CU86" s="958"/>
      <c r="CV86" s="959"/>
      <c r="CW86" s="957"/>
      <c r="CX86" s="958"/>
      <c r="CY86" s="958"/>
      <c r="CZ86" s="958"/>
      <c r="DA86" s="959"/>
      <c r="DB86" s="957"/>
      <c r="DC86" s="958"/>
      <c r="DD86" s="958"/>
      <c r="DE86" s="958"/>
      <c r="DF86" s="959"/>
      <c r="DG86" s="957"/>
      <c r="DH86" s="958"/>
      <c r="DI86" s="958"/>
      <c r="DJ86" s="958"/>
      <c r="DK86" s="959"/>
      <c r="DL86" s="957"/>
      <c r="DM86" s="958"/>
      <c r="DN86" s="958"/>
      <c r="DO86" s="958"/>
      <c r="DP86" s="959"/>
      <c r="DQ86" s="957"/>
      <c r="DR86" s="958"/>
      <c r="DS86" s="958"/>
      <c r="DT86" s="958"/>
      <c r="DU86" s="959"/>
      <c r="DV86" s="945"/>
      <c r="DW86" s="946"/>
      <c r="DX86" s="946"/>
      <c r="DY86" s="946"/>
      <c r="DZ86" s="947"/>
      <c r="EA86" s="218"/>
    </row>
    <row r="87" spans="1:131" ht="26.25" customHeight="1">
      <c r="A87" s="232">
        <v>20</v>
      </c>
      <c r="B87" s="964"/>
      <c r="C87" s="965"/>
      <c r="D87" s="965"/>
      <c r="E87" s="965"/>
      <c r="F87" s="965"/>
      <c r="G87" s="965"/>
      <c r="H87" s="965"/>
      <c r="I87" s="965"/>
      <c r="J87" s="965"/>
      <c r="K87" s="965"/>
      <c r="L87" s="965"/>
      <c r="M87" s="965"/>
      <c r="N87" s="965"/>
      <c r="O87" s="965"/>
      <c r="P87" s="966"/>
      <c r="Q87" s="967"/>
      <c r="R87" s="968"/>
      <c r="S87" s="968"/>
      <c r="T87" s="968"/>
      <c r="U87" s="968"/>
      <c r="V87" s="968"/>
      <c r="W87" s="968"/>
      <c r="X87" s="968"/>
      <c r="Y87" s="968"/>
      <c r="Z87" s="968"/>
      <c r="AA87" s="968"/>
      <c r="AB87" s="968"/>
      <c r="AC87" s="968"/>
      <c r="AD87" s="968"/>
      <c r="AE87" s="968"/>
      <c r="AF87" s="968"/>
      <c r="AG87" s="968"/>
      <c r="AH87" s="968"/>
      <c r="AI87" s="968"/>
      <c r="AJ87" s="968"/>
      <c r="AK87" s="968"/>
      <c r="AL87" s="968"/>
      <c r="AM87" s="968"/>
      <c r="AN87" s="968"/>
      <c r="AO87" s="968"/>
      <c r="AP87" s="968"/>
      <c r="AQ87" s="968"/>
      <c r="AR87" s="968"/>
      <c r="AS87" s="968"/>
      <c r="AT87" s="968"/>
      <c r="AU87" s="968"/>
      <c r="AV87" s="968"/>
      <c r="AW87" s="968"/>
      <c r="AX87" s="968"/>
      <c r="AY87" s="968"/>
      <c r="AZ87" s="969"/>
      <c r="BA87" s="969"/>
      <c r="BB87" s="969"/>
      <c r="BC87" s="969"/>
      <c r="BD87" s="970"/>
      <c r="BE87" s="229"/>
      <c r="BF87" s="229"/>
      <c r="BG87" s="229"/>
      <c r="BH87" s="229"/>
      <c r="BI87" s="229"/>
      <c r="BJ87" s="229"/>
      <c r="BK87" s="229"/>
      <c r="BL87" s="229"/>
      <c r="BM87" s="229"/>
      <c r="BN87" s="229"/>
      <c r="BO87" s="229"/>
      <c r="BP87" s="229"/>
      <c r="BQ87" s="226">
        <v>81</v>
      </c>
      <c r="BR87" s="231"/>
      <c r="BS87" s="945"/>
      <c r="BT87" s="946"/>
      <c r="BU87" s="946"/>
      <c r="BV87" s="946"/>
      <c r="BW87" s="946"/>
      <c r="BX87" s="946"/>
      <c r="BY87" s="946"/>
      <c r="BZ87" s="946"/>
      <c r="CA87" s="946"/>
      <c r="CB87" s="946"/>
      <c r="CC87" s="946"/>
      <c r="CD87" s="946"/>
      <c r="CE87" s="946"/>
      <c r="CF87" s="946"/>
      <c r="CG87" s="956"/>
      <c r="CH87" s="957"/>
      <c r="CI87" s="958"/>
      <c r="CJ87" s="958"/>
      <c r="CK87" s="958"/>
      <c r="CL87" s="959"/>
      <c r="CM87" s="957"/>
      <c r="CN87" s="958"/>
      <c r="CO87" s="958"/>
      <c r="CP87" s="958"/>
      <c r="CQ87" s="959"/>
      <c r="CR87" s="957"/>
      <c r="CS87" s="958"/>
      <c r="CT87" s="958"/>
      <c r="CU87" s="958"/>
      <c r="CV87" s="959"/>
      <c r="CW87" s="957"/>
      <c r="CX87" s="958"/>
      <c r="CY87" s="958"/>
      <c r="CZ87" s="958"/>
      <c r="DA87" s="959"/>
      <c r="DB87" s="957"/>
      <c r="DC87" s="958"/>
      <c r="DD87" s="958"/>
      <c r="DE87" s="958"/>
      <c r="DF87" s="959"/>
      <c r="DG87" s="957"/>
      <c r="DH87" s="958"/>
      <c r="DI87" s="958"/>
      <c r="DJ87" s="958"/>
      <c r="DK87" s="959"/>
      <c r="DL87" s="957"/>
      <c r="DM87" s="958"/>
      <c r="DN87" s="958"/>
      <c r="DO87" s="958"/>
      <c r="DP87" s="959"/>
      <c r="DQ87" s="957"/>
      <c r="DR87" s="958"/>
      <c r="DS87" s="958"/>
      <c r="DT87" s="958"/>
      <c r="DU87" s="959"/>
      <c r="DV87" s="945"/>
      <c r="DW87" s="946"/>
      <c r="DX87" s="946"/>
      <c r="DY87" s="946"/>
      <c r="DZ87" s="947"/>
      <c r="EA87" s="218"/>
    </row>
    <row r="88" spans="1:131" ht="26.25" customHeight="1" thickBot="1">
      <c r="A88" s="228" t="s">
        <v>377</v>
      </c>
      <c r="B88" s="937" t="s">
        <v>405</v>
      </c>
      <c r="C88" s="938"/>
      <c r="D88" s="938"/>
      <c r="E88" s="938"/>
      <c r="F88" s="938"/>
      <c r="G88" s="938"/>
      <c r="H88" s="938"/>
      <c r="I88" s="938"/>
      <c r="J88" s="938"/>
      <c r="K88" s="938"/>
      <c r="L88" s="938"/>
      <c r="M88" s="938"/>
      <c r="N88" s="938"/>
      <c r="O88" s="938"/>
      <c r="P88" s="948"/>
      <c r="Q88" s="962"/>
      <c r="R88" s="963"/>
      <c r="S88" s="963"/>
      <c r="T88" s="963"/>
      <c r="U88" s="963"/>
      <c r="V88" s="963"/>
      <c r="W88" s="963"/>
      <c r="X88" s="963"/>
      <c r="Y88" s="963"/>
      <c r="Z88" s="963"/>
      <c r="AA88" s="963"/>
      <c r="AB88" s="963"/>
      <c r="AC88" s="963"/>
      <c r="AD88" s="963"/>
      <c r="AE88" s="963"/>
      <c r="AF88" s="952">
        <v>11268</v>
      </c>
      <c r="AG88" s="952"/>
      <c r="AH88" s="952"/>
      <c r="AI88" s="952"/>
      <c r="AJ88" s="952"/>
      <c r="AK88" s="963"/>
      <c r="AL88" s="963"/>
      <c r="AM88" s="963"/>
      <c r="AN88" s="963"/>
      <c r="AO88" s="963"/>
      <c r="AP88" s="952">
        <f>SUM(AP68:AT74)</f>
        <v>2325</v>
      </c>
      <c r="AQ88" s="952"/>
      <c r="AR88" s="952"/>
      <c r="AS88" s="952"/>
      <c r="AT88" s="952"/>
      <c r="AU88" s="952">
        <f>SUM(AU68:AY74)</f>
        <v>716</v>
      </c>
      <c r="AV88" s="952"/>
      <c r="AW88" s="952"/>
      <c r="AX88" s="952"/>
      <c r="AY88" s="952"/>
      <c r="AZ88" s="960"/>
      <c r="BA88" s="960"/>
      <c r="BB88" s="960"/>
      <c r="BC88" s="960"/>
      <c r="BD88" s="961"/>
      <c r="BE88" s="229"/>
      <c r="BF88" s="229"/>
      <c r="BG88" s="229"/>
      <c r="BH88" s="229"/>
      <c r="BI88" s="229"/>
      <c r="BJ88" s="229"/>
      <c r="BK88" s="229"/>
      <c r="BL88" s="229"/>
      <c r="BM88" s="229"/>
      <c r="BN88" s="229"/>
      <c r="BO88" s="229"/>
      <c r="BP88" s="229"/>
      <c r="BQ88" s="226">
        <v>82</v>
      </c>
      <c r="BR88" s="231"/>
      <c r="BS88" s="945"/>
      <c r="BT88" s="946"/>
      <c r="BU88" s="946"/>
      <c r="BV88" s="946"/>
      <c r="BW88" s="946"/>
      <c r="BX88" s="946"/>
      <c r="BY88" s="946"/>
      <c r="BZ88" s="946"/>
      <c r="CA88" s="946"/>
      <c r="CB88" s="946"/>
      <c r="CC88" s="946"/>
      <c r="CD88" s="946"/>
      <c r="CE88" s="946"/>
      <c r="CF88" s="946"/>
      <c r="CG88" s="956"/>
      <c r="CH88" s="957"/>
      <c r="CI88" s="958"/>
      <c r="CJ88" s="958"/>
      <c r="CK88" s="958"/>
      <c r="CL88" s="959"/>
      <c r="CM88" s="957"/>
      <c r="CN88" s="958"/>
      <c r="CO88" s="958"/>
      <c r="CP88" s="958"/>
      <c r="CQ88" s="959"/>
      <c r="CR88" s="957"/>
      <c r="CS88" s="958"/>
      <c r="CT88" s="958"/>
      <c r="CU88" s="958"/>
      <c r="CV88" s="959"/>
      <c r="CW88" s="957"/>
      <c r="CX88" s="958"/>
      <c r="CY88" s="958"/>
      <c r="CZ88" s="958"/>
      <c r="DA88" s="959"/>
      <c r="DB88" s="957"/>
      <c r="DC88" s="958"/>
      <c r="DD88" s="958"/>
      <c r="DE88" s="958"/>
      <c r="DF88" s="959"/>
      <c r="DG88" s="957"/>
      <c r="DH88" s="958"/>
      <c r="DI88" s="958"/>
      <c r="DJ88" s="958"/>
      <c r="DK88" s="959"/>
      <c r="DL88" s="957"/>
      <c r="DM88" s="958"/>
      <c r="DN88" s="958"/>
      <c r="DO88" s="958"/>
      <c r="DP88" s="959"/>
      <c r="DQ88" s="957"/>
      <c r="DR88" s="958"/>
      <c r="DS88" s="958"/>
      <c r="DT88" s="958"/>
      <c r="DU88" s="959"/>
      <c r="DV88" s="945"/>
      <c r="DW88" s="946"/>
      <c r="DX88" s="946"/>
      <c r="DY88" s="946"/>
      <c r="DZ88" s="947"/>
      <c r="EA88" s="218"/>
    </row>
    <row r="89" spans="1:131" ht="26.25" hidden="1" customHeight="1">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45"/>
      <c r="BT89" s="946"/>
      <c r="BU89" s="946"/>
      <c r="BV89" s="946"/>
      <c r="BW89" s="946"/>
      <c r="BX89" s="946"/>
      <c r="BY89" s="946"/>
      <c r="BZ89" s="946"/>
      <c r="CA89" s="946"/>
      <c r="CB89" s="946"/>
      <c r="CC89" s="946"/>
      <c r="CD89" s="946"/>
      <c r="CE89" s="946"/>
      <c r="CF89" s="946"/>
      <c r="CG89" s="956"/>
      <c r="CH89" s="957"/>
      <c r="CI89" s="958"/>
      <c r="CJ89" s="958"/>
      <c r="CK89" s="958"/>
      <c r="CL89" s="959"/>
      <c r="CM89" s="957"/>
      <c r="CN89" s="958"/>
      <c r="CO89" s="958"/>
      <c r="CP89" s="958"/>
      <c r="CQ89" s="959"/>
      <c r="CR89" s="957"/>
      <c r="CS89" s="958"/>
      <c r="CT89" s="958"/>
      <c r="CU89" s="958"/>
      <c r="CV89" s="959"/>
      <c r="CW89" s="957"/>
      <c r="CX89" s="958"/>
      <c r="CY89" s="958"/>
      <c r="CZ89" s="958"/>
      <c r="DA89" s="959"/>
      <c r="DB89" s="957"/>
      <c r="DC89" s="958"/>
      <c r="DD89" s="958"/>
      <c r="DE89" s="958"/>
      <c r="DF89" s="959"/>
      <c r="DG89" s="957"/>
      <c r="DH89" s="958"/>
      <c r="DI89" s="958"/>
      <c r="DJ89" s="958"/>
      <c r="DK89" s="959"/>
      <c r="DL89" s="957"/>
      <c r="DM89" s="958"/>
      <c r="DN89" s="958"/>
      <c r="DO89" s="958"/>
      <c r="DP89" s="959"/>
      <c r="DQ89" s="957"/>
      <c r="DR89" s="958"/>
      <c r="DS89" s="958"/>
      <c r="DT89" s="958"/>
      <c r="DU89" s="959"/>
      <c r="DV89" s="945"/>
      <c r="DW89" s="946"/>
      <c r="DX89" s="946"/>
      <c r="DY89" s="946"/>
      <c r="DZ89" s="947"/>
      <c r="EA89" s="218"/>
    </row>
    <row r="90" spans="1:131" ht="26.25" hidden="1" customHeight="1">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45"/>
      <c r="BT90" s="946"/>
      <c r="BU90" s="946"/>
      <c r="BV90" s="946"/>
      <c r="BW90" s="946"/>
      <c r="BX90" s="946"/>
      <c r="BY90" s="946"/>
      <c r="BZ90" s="946"/>
      <c r="CA90" s="946"/>
      <c r="CB90" s="946"/>
      <c r="CC90" s="946"/>
      <c r="CD90" s="946"/>
      <c r="CE90" s="946"/>
      <c r="CF90" s="946"/>
      <c r="CG90" s="956"/>
      <c r="CH90" s="957"/>
      <c r="CI90" s="958"/>
      <c r="CJ90" s="958"/>
      <c r="CK90" s="958"/>
      <c r="CL90" s="959"/>
      <c r="CM90" s="957"/>
      <c r="CN90" s="958"/>
      <c r="CO90" s="958"/>
      <c r="CP90" s="958"/>
      <c r="CQ90" s="959"/>
      <c r="CR90" s="957"/>
      <c r="CS90" s="958"/>
      <c r="CT90" s="958"/>
      <c r="CU90" s="958"/>
      <c r="CV90" s="959"/>
      <c r="CW90" s="957"/>
      <c r="CX90" s="958"/>
      <c r="CY90" s="958"/>
      <c r="CZ90" s="958"/>
      <c r="DA90" s="959"/>
      <c r="DB90" s="957"/>
      <c r="DC90" s="958"/>
      <c r="DD90" s="958"/>
      <c r="DE90" s="958"/>
      <c r="DF90" s="959"/>
      <c r="DG90" s="957"/>
      <c r="DH90" s="958"/>
      <c r="DI90" s="958"/>
      <c r="DJ90" s="958"/>
      <c r="DK90" s="959"/>
      <c r="DL90" s="957"/>
      <c r="DM90" s="958"/>
      <c r="DN90" s="958"/>
      <c r="DO90" s="958"/>
      <c r="DP90" s="959"/>
      <c r="DQ90" s="957"/>
      <c r="DR90" s="958"/>
      <c r="DS90" s="958"/>
      <c r="DT90" s="958"/>
      <c r="DU90" s="959"/>
      <c r="DV90" s="945"/>
      <c r="DW90" s="946"/>
      <c r="DX90" s="946"/>
      <c r="DY90" s="946"/>
      <c r="DZ90" s="947"/>
      <c r="EA90" s="218"/>
    </row>
    <row r="91" spans="1:131" ht="26.25" hidden="1" customHeight="1">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45"/>
      <c r="BT91" s="946"/>
      <c r="BU91" s="946"/>
      <c r="BV91" s="946"/>
      <c r="BW91" s="946"/>
      <c r="BX91" s="946"/>
      <c r="BY91" s="946"/>
      <c r="BZ91" s="946"/>
      <c r="CA91" s="946"/>
      <c r="CB91" s="946"/>
      <c r="CC91" s="946"/>
      <c r="CD91" s="946"/>
      <c r="CE91" s="946"/>
      <c r="CF91" s="946"/>
      <c r="CG91" s="956"/>
      <c r="CH91" s="957"/>
      <c r="CI91" s="958"/>
      <c r="CJ91" s="958"/>
      <c r="CK91" s="958"/>
      <c r="CL91" s="959"/>
      <c r="CM91" s="957"/>
      <c r="CN91" s="958"/>
      <c r="CO91" s="958"/>
      <c r="CP91" s="958"/>
      <c r="CQ91" s="959"/>
      <c r="CR91" s="957"/>
      <c r="CS91" s="958"/>
      <c r="CT91" s="958"/>
      <c r="CU91" s="958"/>
      <c r="CV91" s="959"/>
      <c r="CW91" s="957"/>
      <c r="CX91" s="958"/>
      <c r="CY91" s="958"/>
      <c r="CZ91" s="958"/>
      <c r="DA91" s="959"/>
      <c r="DB91" s="957"/>
      <c r="DC91" s="958"/>
      <c r="DD91" s="958"/>
      <c r="DE91" s="958"/>
      <c r="DF91" s="959"/>
      <c r="DG91" s="957"/>
      <c r="DH91" s="958"/>
      <c r="DI91" s="958"/>
      <c r="DJ91" s="958"/>
      <c r="DK91" s="959"/>
      <c r="DL91" s="957"/>
      <c r="DM91" s="958"/>
      <c r="DN91" s="958"/>
      <c r="DO91" s="958"/>
      <c r="DP91" s="959"/>
      <c r="DQ91" s="957"/>
      <c r="DR91" s="958"/>
      <c r="DS91" s="958"/>
      <c r="DT91" s="958"/>
      <c r="DU91" s="959"/>
      <c r="DV91" s="945"/>
      <c r="DW91" s="946"/>
      <c r="DX91" s="946"/>
      <c r="DY91" s="946"/>
      <c r="DZ91" s="947"/>
      <c r="EA91" s="218"/>
    </row>
    <row r="92" spans="1:131" ht="26.25" hidden="1" customHeight="1">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45"/>
      <c r="BT92" s="946"/>
      <c r="BU92" s="946"/>
      <c r="BV92" s="946"/>
      <c r="BW92" s="946"/>
      <c r="BX92" s="946"/>
      <c r="BY92" s="946"/>
      <c r="BZ92" s="946"/>
      <c r="CA92" s="946"/>
      <c r="CB92" s="946"/>
      <c r="CC92" s="946"/>
      <c r="CD92" s="946"/>
      <c r="CE92" s="946"/>
      <c r="CF92" s="946"/>
      <c r="CG92" s="956"/>
      <c r="CH92" s="957"/>
      <c r="CI92" s="958"/>
      <c r="CJ92" s="958"/>
      <c r="CK92" s="958"/>
      <c r="CL92" s="959"/>
      <c r="CM92" s="957"/>
      <c r="CN92" s="958"/>
      <c r="CO92" s="958"/>
      <c r="CP92" s="958"/>
      <c r="CQ92" s="959"/>
      <c r="CR92" s="957"/>
      <c r="CS92" s="958"/>
      <c r="CT92" s="958"/>
      <c r="CU92" s="958"/>
      <c r="CV92" s="959"/>
      <c r="CW92" s="957"/>
      <c r="CX92" s="958"/>
      <c r="CY92" s="958"/>
      <c r="CZ92" s="958"/>
      <c r="DA92" s="959"/>
      <c r="DB92" s="957"/>
      <c r="DC92" s="958"/>
      <c r="DD92" s="958"/>
      <c r="DE92" s="958"/>
      <c r="DF92" s="959"/>
      <c r="DG92" s="957"/>
      <c r="DH92" s="958"/>
      <c r="DI92" s="958"/>
      <c r="DJ92" s="958"/>
      <c r="DK92" s="959"/>
      <c r="DL92" s="957"/>
      <c r="DM92" s="958"/>
      <c r="DN92" s="958"/>
      <c r="DO92" s="958"/>
      <c r="DP92" s="959"/>
      <c r="DQ92" s="957"/>
      <c r="DR92" s="958"/>
      <c r="DS92" s="958"/>
      <c r="DT92" s="958"/>
      <c r="DU92" s="959"/>
      <c r="DV92" s="945"/>
      <c r="DW92" s="946"/>
      <c r="DX92" s="946"/>
      <c r="DY92" s="946"/>
      <c r="DZ92" s="947"/>
      <c r="EA92" s="218"/>
    </row>
    <row r="93" spans="1:131" ht="26.25" hidden="1" customHeight="1">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45"/>
      <c r="BT93" s="946"/>
      <c r="BU93" s="946"/>
      <c r="BV93" s="946"/>
      <c r="BW93" s="946"/>
      <c r="BX93" s="946"/>
      <c r="BY93" s="946"/>
      <c r="BZ93" s="946"/>
      <c r="CA93" s="946"/>
      <c r="CB93" s="946"/>
      <c r="CC93" s="946"/>
      <c r="CD93" s="946"/>
      <c r="CE93" s="946"/>
      <c r="CF93" s="946"/>
      <c r="CG93" s="956"/>
      <c r="CH93" s="957"/>
      <c r="CI93" s="958"/>
      <c r="CJ93" s="958"/>
      <c r="CK93" s="958"/>
      <c r="CL93" s="959"/>
      <c r="CM93" s="957"/>
      <c r="CN93" s="958"/>
      <c r="CO93" s="958"/>
      <c r="CP93" s="958"/>
      <c r="CQ93" s="959"/>
      <c r="CR93" s="957"/>
      <c r="CS93" s="958"/>
      <c r="CT93" s="958"/>
      <c r="CU93" s="958"/>
      <c r="CV93" s="959"/>
      <c r="CW93" s="957"/>
      <c r="CX93" s="958"/>
      <c r="CY93" s="958"/>
      <c r="CZ93" s="958"/>
      <c r="DA93" s="959"/>
      <c r="DB93" s="957"/>
      <c r="DC93" s="958"/>
      <c r="DD93" s="958"/>
      <c r="DE93" s="958"/>
      <c r="DF93" s="959"/>
      <c r="DG93" s="957"/>
      <c r="DH93" s="958"/>
      <c r="DI93" s="958"/>
      <c r="DJ93" s="958"/>
      <c r="DK93" s="959"/>
      <c r="DL93" s="957"/>
      <c r="DM93" s="958"/>
      <c r="DN93" s="958"/>
      <c r="DO93" s="958"/>
      <c r="DP93" s="959"/>
      <c r="DQ93" s="957"/>
      <c r="DR93" s="958"/>
      <c r="DS93" s="958"/>
      <c r="DT93" s="958"/>
      <c r="DU93" s="959"/>
      <c r="DV93" s="945"/>
      <c r="DW93" s="946"/>
      <c r="DX93" s="946"/>
      <c r="DY93" s="946"/>
      <c r="DZ93" s="947"/>
      <c r="EA93" s="218"/>
    </row>
    <row r="94" spans="1:131" ht="26.25" hidden="1" customHeight="1">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45"/>
      <c r="BT94" s="946"/>
      <c r="BU94" s="946"/>
      <c r="BV94" s="946"/>
      <c r="BW94" s="946"/>
      <c r="BX94" s="946"/>
      <c r="BY94" s="946"/>
      <c r="BZ94" s="946"/>
      <c r="CA94" s="946"/>
      <c r="CB94" s="946"/>
      <c r="CC94" s="946"/>
      <c r="CD94" s="946"/>
      <c r="CE94" s="946"/>
      <c r="CF94" s="946"/>
      <c r="CG94" s="956"/>
      <c r="CH94" s="957"/>
      <c r="CI94" s="958"/>
      <c r="CJ94" s="958"/>
      <c r="CK94" s="958"/>
      <c r="CL94" s="959"/>
      <c r="CM94" s="957"/>
      <c r="CN94" s="958"/>
      <c r="CO94" s="958"/>
      <c r="CP94" s="958"/>
      <c r="CQ94" s="959"/>
      <c r="CR94" s="957"/>
      <c r="CS94" s="958"/>
      <c r="CT94" s="958"/>
      <c r="CU94" s="958"/>
      <c r="CV94" s="959"/>
      <c r="CW94" s="957"/>
      <c r="CX94" s="958"/>
      <c r="CY94" s="958"/>
      <c r="CZ94" s="958"/>
      <c r="DA94" s="959"/>
      <c r="DB94" s="957"/>
      <c r="DC94" s="958"/>
      <c r="DD94" s="958"/>
      <c r="DE94" s="958"/>
      <c r="DF94" s="959"/>
      <c r="DG94" s="957"/>
      <c r="DH94" s="958"/>
      <c r="DI94" s="958"/>
      <c r="DJ94" s="958"/>
      <c r="DK94" s="959"/>
      <c r="DL94" s="957"/>
      <c r="DM94" s="958"/>
      <c r="DN94" s="958"/>
      <c r="DO94" s="958"/>
      <c r="DP94" s="959"/>
      <c r="DQ94" s="957"/>
      <c r="DR94" s="958"/>
      <c r="DS94" s="958"/>
      <c r="DT94" s="958"/>
      <c r="DU94" s="959"/>
      <c r="DV94" s="945"/>
      <c r="DW94" s="946"/>
      <c r="DX94" s="946"/>
      <c r="DY94" s="946"/>
      <c r="DZ94" s="947"/>
      <c r="EA94" s="218"/>
    </row>
    <row r="95" spans="1:131" ht="26.25" hidden="1" customHeight="1">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45"/>
      <c r="BT95" s="946"/>
      <c r="BU95" s="946"/>
      <c r="BV95" s="946"/>
      <c r="BW95" s="946"/>
      <c r="BX95" s="946"/>
      <c r="BY95" s="946"/>
      <c r="BZ95" s="946"/>
      <c r="CA95" s="946"/>
      <c r="CB95" s="946"/>
      <c r="CC95" s="946"/>
      <c r="CD95" s="946"/>
      <c r="CE95" s="946"/>
      <c r="CF95" s="946"/>
      <c r="CG95" s="956"/>
      <c r="CH95" s="957"/>
      <c r="CI95" s="958"/>
      <c r="CJ95" s="958"/>
      <c r="CK95" s="958"/>
      <c r="CL95" s="959"/>
      <c r="CM95" s="957"/>
      <c r="CN95" s="958"/>
      <c r="CO95" s="958"/>
      <c r="CP95" s="958"/>
      <c r="CQ95" s="959"/>
      <c r="CR95" s="957"/>
      <c r="CS95" s="958"/>
      <c r="CT95" s="958"/>
      <c r="CU95" s="958"/>
      <c r="CV95" s="959"/>
      <c r="CW95" s="957"/>
      <c r="CX95" s="958"/>
      <c r="CY95" s="958"/>
      <c r="CZ95" s="958"/>
      <c r="DA95" s="959"/>
      <c r="DB95" s="957"/>
      <c r="DC95" s="958"/>
      <c r="DD95" s="958"/>
      <c r="DE95" s="958"/>
      <c r="DF95" s="959"/>
      <c r="DG95" s="957"/>
      <c r="DH95" s="958"/>
      <c r="DI95" s="958"/>
      <c r="DJ95" s="958"/>
      <c r="DK95" s="959"/>
      <c r="DL95" s="957"/>
      <c r="DM95" s="958"/>
      <c r="DN95" s="958"/>
      <c r="DO95" s="958"/>
      <c r="DP95" s="959"/>
      <c r="DQ95" s="957"/>
      <c r="DR95" s="958"/>
      <c r="DS95" s="958"/>
      <c r="DT95" s="958"/>
      <c r="DU95" s="959"/>
      <c r="DV95" s="945"/>
      <c r="DW95" s="946"/>
      <c r="DX95" s="946"/>
      <c r="DY95" s="946"/>
      <c r="DZ95" s="947"/>
      <c r="EA95" s="218"/>
    </row>
    <row r="96" spans="1:131" ht="26.25" hidden="1" customHeight="1">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45"/>
      <c r="BT96" s="946"/>
      <c r="BU96" s="946"/>
      <c r="BV96" s="946"/>
      <c r="BW96" s="946"/>
      <c r="BX96" s="946"/>
      <c r="BY96" s="946"/>
      <c r="BZ96" s="946"/>
      <c r="CA96" s="946"/>
      <c r="CB96" s="946"/>
      <c r="CC96" s="946"/>
      <c r="CD96" s="946"/>
      <c r="CE96" s="946"/>
      <c r="CF96" s="946"/>
      <c r="CG96" s="956"/>
      <c r="CH96" s="957"/>
      <c r="CI96" s="958"/>
      <c r="CJ96" s="958"/>
      <c r="CK96" s="958"/>
      <c r="CL96" s="959"/>
      <c r="CM96" s="957"/>
      <c r="CN96" s="958"/>
      <c r="CO96" s="958"/>
      <c r="CP96" s="958"/>
      <c r="CQ96" s="959"/>
      <c r="CR96" s="957"/>
      <c r="CS96" s="958"/>
      <c r="CT96" s="958"/>
      <c r="CU96" s="958"/>
      <c r="CV96" s="959"/>
      <c r="CW96" s="957"/>
      <c r="CX96" s="958"/>
      <c r="CY96" s="958"/>
      <c r="CZ96" s="958"/>
      <c r="DA96" s="959"/>
      <c r="DB96" s="957"/>
      <c r="DC96" s="958"/>
      <c r="DD96" s="958"/>
      <c r="DE96" s="958"/>
      <c r="DF96" s="959"/>
      <c r="DG96" s="957"/>
      <c r="DH96" s="958"/>
      <c r="DI96" s="958"/>
      <c r="DJ96" s="958"/>
      <c r="DK96" s="959"/>
      <c r="DL96" s="957"/>
      <c r="DM96" s="958"/>
      <c r="DN96" s="958"/>
      <c r="DO96" s="958"/>
      <c r="DP96" s="959"/>
      <c r="DQ96" s="957"/>
      <c r="DR96" s="958"/>
      <c r="DS96" s="958"/>
      <c r="DT96" s="958"/>
      <c r="DU96" s="959"/>
      <c r="DV96" s="945"/>
      <c r="DW96" s="946"/>
      <c r="DX96" s="946"/>
      <c r="DY96" s="946"/>
      <c r="DZ96" s="947"/>
      <c r="EA96" s="218"/>
    </row>
    <row r="97" spans="1:131" ht="26.25" hidden="1" customHeight="1">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45"/>
      <c r="BT97" s="946"/>
      <c r="BU97" s="946"/>
      <c r="BV97" s="946"/>
      <c r="BW97" s="946"/>
      <c r="BX97" s="946"/>
      <c r="BY97" s="946"/>
      <c r="BZ97" s="946"/>
      <c r="CA97" s="946"/>
      <c r="CB97" s="946"/>
      <c r="CC97" s="946"/>
      <c r="CD97" s="946"/>
      <c r="CE97" s="946"/>
      <c r="CF97" s="946"/>
      <c r="CG97" s="956"/>
      <c r="CH97" s="957"/>
      <c r="CI97" s="958"/>
      <c r="CJ97" s="958"/>
      <c r="CK97" s="958"/>
      <c r="CL97" s="959"/>
      <c r="CM97" s="957"/>
      <c r="CN97" s="958"/>
      <c r="CO97" s="958"/>
      <c r="CP97" s="958"/>
      <c r="CQ97" s="959"/>
      <c r="CR97" s="957"/>
      <c r="CS97" s="958"/>
      <c r="CT97" s="958"/>
      <c r="CU97" s="958"/>
      <c r="CV97" s="959"/>
      <c r="CW97" s="957"/>
      <c r="CX97" s="958"/>
      <c r="CY97" s="958"/>
      <c r="CZ97" s="958"/>
      <c r="DA97" s="959"/>
      <c r="DB97" s="957"/>
      <c r="DC97" s="958"/>
      <c r="DD97" s="958"/>
      <c r="DE97" s="958"/>
      <c r="DF97" s="959"/>
      <c r="DG97" s="957"/>
      <c r="DH97" s="958"/>
      <c r="DI97" s="958"/>
      <c r="DJ97" s="958"/>
      <c r="DK97" s="959"/>
      <c r="DL97" s="957"/>
      <c r="DM97" s="958"/>
      <c r="DN97" s="958"/>
      <c r="DO97" s="958"/>
      <c r="DP97" s="959"/>
      <c r="DQ97" s="957"/>
      <c r="DR97" s="958"/>
      <c r="DS97" s="958"/>
      <c r="DT97" s="958"/>
      <c r="DU97" s="959"/>
      <c r="DV97" s="945"/>
      <c r="DW97" s="946"/>
      <c r="DX97" s="946"/>
      <c r="DY97" s="946"/>
      <c r="DZ97" s="947"/>
      <c r="EA97" s="218"/>
    </row>
    <row r="98" spans="1:131" ht="26.25" hidden="1" customHeight="1">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45"/>
      <c r="BT98" s="946"/>
      <c r="BU98" s="946"/>
      <c r="BV98" s="946"/>
      <c r="BW98" s="946"/>
      <c r="BX98" s="946"/>
      <c r="BY98" s="946"/>
      <c r="BZ98" s="946"/>
      <c r="CA98" s="946"/>
      <c r="CB98" s="946"/>
      <c r="CC98" s="946"/>
      <c r="CD98" s="946"/>
      <c r="CE98" s="946"/>
      <c r="CF98" s="946"/>
      <c r="CG98" s="956"/>
      <c r="CH98" s="957"/>
      <c r="CI98" s="958"/>
      <c r="CJ98" s="958"/>
      <c r="CK98" s="958"/>
      <c r="CL98" s="959"/>
      <c r="CM98" s="957"/>
      <c r="CN98" s="958"/>
      <c r="CO98" s="958"/>
      <c r="CP98" s="958"/>
      <c r="CQ98" s="959"/>
      <c r="CR98" s="957"/>
      <c r="CS98" s="958"/>
      <c r="CT98" s="958"/>
      <c r="CU98" s="958"/>
      <c r="CV98" s="959"/>
      <c r="CW98" s="957"/>
      <c r="CX98" s="958"/>
      <c r="CY98" s="958"/>
      <c r="CZ98" s="958"/>
      <c r="DA98" s="959"/>
      <c r="DB98" s="957"/>
      <c r="DC98" s="958"/>
      <c r="DD98" s="958"/>
      <c r="DE98" s="958"/>
      <c r="DF98" s="959"/>
      <c r="DG98" s="957"/>
      <c r="DH98" s="958"/>
      <c r="DI98" s="958"/>
      <c r="DJ98" s="958"/>
      <c r="DK98" s="959"/>
      <c r="DL98" s="957"/>
      <c r="DM98" s="958"/>
      <c r="DN98" s="958"/>
      <c r="DO98" s="958"/>
      <c r="DP98" s="959"/>
      <c r="DQ98" s="957"/>
      <c r="DR98" s="958"/>
      <c r="DS98" s="958"/>
      <c r="DT98" s="958"/>
      <c r="DU98" s="959"/>
      <c r="DV98" s="945"/>
      <c r="DW98" s="946"/>
      <c r="DX98" s="946"/>
      <c r="DY98" s="946"/>
      <c r="DZ98" s="947"/>
      <c r="EA98" s="218"/>
    </row>
    <row r="99" spans="1:131" ht="26.25" hidden="1" customHeight="1">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45"/>
      <c r="BT99" s="946"/>
      <c r="BU99" s="946"/>
      <c r="BV99" s="946"/>
      <c r="BW99" s="946"/>
      <c r="BX99" s="946"/>
      <c r="BY99" s="946"/>
      <c r="BZ99" s="946"/>
      <c r="CA99" s="946"/>
      <c r="CB99" s="946"/>
      <c r="CC99" s="946"/>
      <c r="CD99" s="946"/>
      <c r="CE99" s="946"/>
      <c r="CF99" s="946"/>
      <c r="CG99" s="956"/>
      <c r="CH99" s="957"/>
      <c r="CI99" s="958"/>
      <c r="CJ99" s="958"/>
      <c r="CK99" s="958"/>
      <c r="CL99" s="959"/>
      <c r="CM99" s="957"/>
      <c r="CN99" s="958"/>
      <c r="CO99" s="958"/>
      <c r="CP99" s="958"/>
      <c r="CQ99" s="959"/>
      <c r="CR99" s="957"/>
      <c r="CS99" s="958"/>
      <c r="CT99" s="958"/>
      <c r="CU99" s="958"/>
      <c r="CV99" s="959"/>
      <c r="CW99" s="957"/>
      <c r="CX99" s="958"/>
      <c r="CY99" s="958"/>
      <c r="CZ99" s="958"/>
      <c r="DA99" s="959"/>
      <c r="DB99" s="957"/>
      <c r="DC99" s="958"/>
      <c r="DD99" s="958"/>
      <c r="DE99" s="958"/>
      <c r="DF99" s="959"/>
      <c r="DG99" s="957"/>
      <c r="DH99" s="958"/>
      <c r="DI99" s="958"/>
      <c r="DJ99" s="958"/>
      <c r="DK99" s="959"/>
      <c r="DL99" s="957"/>
      <c r="DM99" s="958"/>
      <c r="DN99" s="958"/>
      <c r="DO99" s="958"/>
      <c r="DP99" s="959"/>
      <c r="DQ99" s="957"/>
      <c r="DR99" s="958"/>
      <c r="DS99" s="958"/>
      <c r="DT99" s="958"/>
      <c r="DU99" s="959"/>
      <c r="DV99" s="945"/>
      <c r="DW99" s="946"/>
      <c r="DX99" s="946"/>
      <c r="DY99" s="946"/>
      <c r="DZ99" s="947"/>
      <c r="EA99" s="218"/>
    </row>
    <row r="100" spans="1:131" ht="26.25" hidden="1" customHeight="1">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45"/>
      <c r="BT100" s="946"/>
      <c r="BU100" s="946"/>
      <c r="BV100" s="946"/>
      <c r="BW100" s="946"/>
      <c r="BX100" s="946"/>
      <c r="BY100" s="946"/>
      <c r="BZ100" s="946"/>
      <c r="CA100" s="946"/>
      <c r="CB100" s="946"/>
      <c r="CC100" s="946"/>
      <c r="CD100" s="946"/>
      <c r="CE100" s="946"/>
      <c r="CF100" s="946"/>
      <c r="CG100" s="956"/>
      <c r="CH100" s="957"/>
      <c r="CI100" s="958"/>
      <c r="CJ100" s="958"/>
      <c r="CK100" s="958"/>
      <c r="CL100" s="959"/>
      <c r="CM100" s="957"/>
      <c r="CN100" s="958"/>
      <c r="CO100" s="958"/>
      <c r="CP100" s="958"/>
      <c r="CQ100" s="959"/>
      <c r="CR100" s="957"/>
      <c r="CS100" s="958"/>
      <c r="CT100" s="958"/>
      <c r="CU100" s="958"/>
      <c r="CV100" s="959"/>
      <c r="CW100" s="957"/>
      <c r="CX100" s="958"/>
      <c r="CY100" s="958"/>
      <c r="CZ100" s="958"/>
      <c r="DA100" s="959"/>
      <c r="DB100" s="957"/>
      <c r="DC100" s="958"/>
      <c r="DD100" s="958"/>
      <c r="DE100" s="958"/>
      <c r="DF100" s="959"/>
      <c r="DG100" s="957"/>
      <c r="DH100" s="958"/>
      <c r="DI100" s="958"/>
      <c r="DJ100" s="958"/>
      <c r="DK100" s="959"/>
      <c r="DL100" s="957"/>
      <c r="DM100" s="958"/>
      <c r="DN100" s="958"/>
      <c r="DO100" s="958"/>
      <c r="DP100" s="959"/>
      <c r="DQ100" s="957"/>
      <c r="DR100" s="958"/>
      <c r="DS100" s="958"/>
      <c r="DT100" s="958"/>
      <c r="DU100" s="959"/>
      <c r="DV100" s="945"/>
      <c r="DW100" s="946"/>
      <c r="DX100" s="946"/>
      <c r="DY100" s="946"/>
      <c r="DZ100" s="947"/>
      <c r="EA100" s="218"/>
    </row>
    <row r="101" spans="1:131" ht="26.25" hidden="1" customHeight="1">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45"/>
      <c r="BT101" s="946"/>
      <c r="BU101" s="946"/>
      <c r="BV101" s="946"/>
      <c r="BW101" s="946"/>
      <c r="BX101" s="946"/>
      <c r="BY101" s="946"/>
      <c r="BZ101" s="946"/>
      <c r="CA101" s="946"/>
      <c r="CB101" s="946"/>
      <c r="CC101" s="946"/>
      <c r="CD101" s="946"/>
      <c r="CE101" s="946"/>
      <c r="CF101" s="946"/>
      <c r="CG101" s="956"/>
      <c r="CH101" s="957"/>
      <c r="CI101" s="958"/>
      <c r="CJ101" s="958"/>
      <c r="CK101" s="958"/>
      <c r="CL101" s="959"/>
      <c r="CM101" s="957"/>
      <c r="CN101" s="958"/>
      <c r="CO101" s="958"/>
      <c r="CP101" s="958"/>
      <c r="CQ101" s="959"/>
      <c r="CR101" s="957"/>
      <c r="CS101" s="958"/>
      <c r="CT101" s="958"/>
      <c r="CU101" s="958"/>
      <c r="CV101" s="959"/>
      <c r="CW101" s="957"/>
      <c r="CX101" s="958"/>
      <c r="CY101" s="958"/>
      <c r="CZ101" s="958"/>
      <c r="DA101" s="959"/>
      <c r="DB101" s="957"/>
      <c r="DC101" s="958"/>
      <c r="DD101" s="958"/>
      <c r="DE101" s="958"/>
      <c r="DF101" s="959"/>
      <c r="DG101" s="957"/>
      <c r="DH101" s="958"/>
      <c r="DI101" s="958"/>
      <c r="DJ101" s="958"/>
      <c r="DK101" s="959"/>
      <c r="DL101" s="957"/>
      <c r="DM101" s="958"/>
      <c r="DN101" s="958"/>
      <c r="DO101" s="958"/>
      <c r="DP101" s="959"/>
      <c r="DQ101" s="957"/>
      <c r="DR101" s="958"/>
      <c r="DS101" s="958"/>
      <c r="DT101" s="958"/>
      <c r="DU101" s="959"/>
      <c r="DV101" s="945"/>
      <c r="DW101" s="946"/>
      <c r="DX101" s="946"/>
      <c r="DY101" s="946"/>
      <c r="DZ101" s="947"/>
      <c r="EA101" s="218"/>
    </row>
    <row r="102" spans="1:131" ht="26.25" customHeight="1" thickBot="1">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937" t="s">
        <v>406</v>
      </c>
      <c r="BS102" s="938"/>
      <c r="BT102" s="938"/>
      <c r="BU102" s="938"/>
      <c r="BV102" s="938"/>
      <c r="BW102" s="938"/>
      <c r="BX102" s="938"/>
      <c r="BY102" s="938"/>
      <c r="BZ102" s="938"/>
      <c r="CA102" s="938"/>
      <c r="CB102" s="938"/>
      <c r="CC102" s="938"/>
      <c r="CD102" s="938"/>
      <c r="CE102" s="938"/>
      <c r="CF102" s="938"/>
      <c r="CG102" s="948"/>
      <c r="CH102" s="949"/>
      <c r="CI102" s="950"/>
      <c r="CJ102" s="950"/>
      <c r="CK102" s="950"/>
      <c r="CL102" s="951"/>
      <c r="CM102" s="949"/>
      <c r="CN102" s="950"/>
      <c r="CO102" s="950"/>
      <c r="CP102" s="950"/>
      <c r="CQ102" s="951"/>
      <c r="CR102" s="952">
        <f>SUM(CR7:CV13)</f>
        <v>70</v>
      </c>
      <c r="CS102" s="952"/>
      <c r="CT102" s="952"/>
      <c r="CU102" s="952"/>
      <c r="CV102" s="952"/>
      <c r="CW102" s="953"/>
      <c r="CX102" s="954"/>
      <c r="CY102" s="954"/>
      <c r="CZ102" s="954"/>
      <c r="DA102" s="955"/>
      <c r="DB102" s="953"/>
      <c r="DC102" s="954"/>
      <c r="DD102" s="954"/>
      <c r="DE102" s="954"/>
      <c r="DF102" s="955"/>
      <c r="DG102" s="953"/>
      <c r="DH102" s="954"/>
      <c r="DI102" s="954"/>
      <c r="DJ102" s="954"/>
      <c r="DK102" s="955"/>
      <c r="DL102" s="953"/>
      <c r="DM102" s="954"/>
      <c r="DN102" s="954"/>
      <c r="DO102" s="954"/>
      <c r="DP102" s="955"/>
      <c r="DQ102" s="953"/>
      <c r="DR102" s="954"/>
      <c r="DS102" s="954"/>
      <c r="DT102" s="954"/>
      <c r="DU102" s="955"/>
      <c r="DV102" s="937"/>
      <c r="DW102" s="938"/>
      <c r="DX102" s="938"/>
      <c r="DY102" s="938"/>
      <c r="DZ102" s="939"/>
      <c r="EA102" s="218"/>
    </row>
    <row r="103" spans="1:131" ht="26.25" customHeight="1">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40" t="s">
        <v>407</v>
      </c>
      <c r="BR103" s="940"/>
      <c r="BS103" s="940"/>
      <c r="BT103" s="940"/>
      <c r="BU103" s="940"/>
      <c r="BV103" s="940"/>
      <c r="BW103" s="940"/>
      <c r="BX103" s="940"/>
      <c r="BY103" s="940"/>
      <c r="BZ103" s="940"/>
      <c r="CA103" s="940"/>
      <c r="CB103" s="940"/>
      <c r="CC103" s="940"/>
      <c r="CD103" s="940"/>
      <c r="CE103" s="940"/>
      <c r="CF103" s="940"/>
      <c r="CG103" s="940"/>
      <c r="CH103" s="940"/>
      <c r="CI103" s="940"/>
      <c r="CJ103" s="940"/>
      <c r="CK103" s="940"/>
      <c r="CL103" s="940"/>
      <c r="CM103" s="940"/>
      <c r="CN103" s="940"/>
      <c r="CO103" s="940"/>
      <c r="CP103" s="940"/>
      <c r="CQ103" s="940"/>
      <c r="CR103" s="940"/>
      <c r="CS103" s="940"/>
      <c r="CT103" s="940"/>
      <c r="CU103" s="940"/>
      <c r="CV103" s="940"/>
      <c r="CW103" s="940"/>
      <c r="CX103" s="940"/>
      <c r="CY103" s="940"/>
      <c r="CZ103" s="940"/>
      <c r="DA103" s="940"/>
      <c r="DB103" s="940"/>
      <c r="DC103" s="940"/>
      <c r="DD103" s="940"/>
      <c r="DE103" s="940"/>
      <c r="DF103" s="940"/>
      <c r="DG103" s="940"/>
      <c r="DH103" s="940"/>
      <c r="DI103" s="940"/>
      <c r="DJ103" s="940"/>
      <c r="DK103" s="940"/>
      <c r="DL103" s="940"/>
      <c r="DM103" s="940"/>
      <c r="DN103" s="940"/>
      <c r="DO103" s="940"/>
      <c r="DP103" s="940"/>
      <c r="DQ103" s="940"/>
      <c r="DR103" s="940"/>
      <c r="DS103" s="940"/>
      <c r="DT103" s="940"/>
      <c r="DU103" s="940"/>
      <c r="DV103" s="940"/>
      <c r="DW103" s="940"/>
      <c r="DX103" s="940"/>
      <c r="DY103" s="940"/>
      <c r="DZ103" s="940"/>
      <c r="EA103" s="218"/>
    </row>
    <row r="104" spans="1:131" ht="26.25" customHeight="1">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41" t="s">
        <v>408</v>
      </c>
      <c r="BR104" s="941"/>
      <c r="BS104" s="941"/>
      <c r="BT104" s="941"/>
      <c r="BU104" s="941"/>
      <c r="BV104" s="941"/>
      <c r="BW104" s="941"/>
      <c r="BX104" s="941"/>
      <c r="BY104" s="941"/>
      <c r="BZ104" s="941"/>
      <c r="CA104" s="941"/>
      <c r="CB104" s="941"/>
      <c r="CC104" s="941"/>
      <c r="CD104" s="941"/>
      <c r="CE104" s="941"/>
      <c r="CF104" s="941"/>
      <c r="CG104" s="941"/>
      <c r="CH104" s="941"/>
      <c r="CI104" s="941"/>
      <c r="CJ104" s="941"/>
      <c r="CK104" s="941"/>
      <c r="CL104" s="941"/>
      <c r="CM104" s="941"/>
      <c r="CN104" s="941"/>
      <c r="CO104" s="941"/>
      <c r="CP104" s="941"/>
      <c r="CQ104" s="941"/>
      <c r="CR104" s="941"/>
      <c r="CS104" s="941"/>
      <c r="CT104" s="941"/>
      <c r="CU104" s="941"/>
      <c r="CV104" s="941"/>
      <c r="CW104" s="941"/>
      <c r="CX104" s="941"/>
      <c r="CY104" s="941"/>
      <c r="CZ104" s="941"/>
      <c r="DA104" s="941"/>
      <c r="DB104" s="941"/>
      <c r="DC104" s="941"/>
      <c r="DD104" s="941"/>
      <c r="DE104" s="941"/>
      <c r="DF104" s="941"/>
      <c r="DG104" s="941"/>
      <c r="DH104" s="941"/>
      <c r="DI104" s="941"/>
      <c r="DJ104" s="941"/>
      <c r="DK104" s="941"/>
      <c r="DL104" s="941"/>
      <c r="DM104" s="941"/>
      <c r="DN104" s="941"/>
      <c r="DO104" s="941"/>
      <c r="DP104" s="941"/>
      <c r="DQ104" s="941"/>
      <c r="DR104" s="941"/>
      <c r="DS104" s="941"/>
      <c r="DT104" s="941"/>
      <c r="DU104" s="941"/>
      <c r="DV104" s="941"/>
      <c r="DW104" s="941"/>
      <c r="DX104" s="941"/>
      <c r="DY104" s="941"/>
      <c r="DZ104" s="941"/>
      <c r="EA104" s="218"/>
    </row>
    <row r="105" spans="1:131" ht="11.25" customHeight="1">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c r="A107" s="237" t="s">
        <v>409</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410</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c r="A108" s="942" t="s">
        <v>411</v>
      </c>
      <c r="B108" s="943"/>
      <c r="C108" s="943"/>
      <c r="D108" s="943"/>
      <c r="E108" s="943"/>
      <c r="F108" s="943"/>
      <c r="G108" s="943"/>
      <c r="H108" s="943"/>
      <c r="I108" s="943"/>
      <c r="J108" s="943"/>
      <c r="K108" s="943"/>
      <c r="L108" s="943"/>
      <c r="M108" s="943"/>
      <c r="N108" s="943"/>
      <c r="O108" s="943"/>
      <c r="P108" s="943"/>
      <c r="Q108" s="943"/>
      <c r="R108" s="943"/>
      <c r="S108" s="943"/>
      <c r="T108" s="943"/>
      <c r="U108" s="943"/>
      <c r="V108" s="943"/>
      <c r="W108" s="943"/>
      <c r="X108" s="943"/>
      <c r="Y108" s="943"/>
      <c r="Z108" s="943"/>
      <c r="AA108" s="943"/>
      <c r="AB108" s="943"/>
      <c r="AC108" s="943"/>
      <c r="AD108" s="943"/>
      <c r="AE108" s="943"/>
      <c r="AF108" s="943"/>
      <c r="AG108" s="943"/>
      <c r="AH108" s="943"/>
      <c r="AI108" s="943"/>
      <c r="AJ108" s="943"/>
      <c r="AK108" s="943"/>
      <c r="AL108" s="943"/>
      <c r="AM108" s="943"/>
      <c r="AN108" s="943"/>
      <c r="AO108" s="943"/>
      <c r="AP108" s="943"/>
      <c r="AQ108" s="943"/>
      <c r="AR108" s="943"/>
      <c r="AS108" s="943"/>
      <c r="AT108" s="944"/>
      <c r="AU108" s="942" t="s">
        <v>412</v>
      </c>
      <c r="AV108" s="943"/>
      <c r="AW108" s="943"/>
      <c r="AX108" s="943"/>
      <c r="AY108" s="943"/>
      <c r="AZ108" s="943"/>
      <c r="BA108" s="943"/>
      <c r="BB108" s="943"/>
      <c r="BC108" s="943"/>
      <c r="BD108" s="943"/>
      <c r="BE108" s="943"/>
      <c r="BF108" s="943"/>
      <c r="BG108" s="943"/>
      <c r="BH108" s="943"/>
      <c r="BI108" s="943"/>
      <c r="BJ108" s="943"/>
      <c r="BK108" s="943"/>
      <c r="BL108" s="943"/>
      <c r="BM108" s="943"/>
      <c r="BN108" s="943"/>
      <c r="BO108" s="943"/>
      <c r="BP108" s="943"/>
      <c r="BQ108" s="943"/>
      <c r="BR108" s="943"/>
      <c r="BS108" s="943"/>
      <c r="BT108" s="943"/>
      <c r="BU108" s="943"/>
      <c r="BV108" s="943"/>
      <c r="BW108" s="943"/>
      <c r="BX108" s="943"/>
      <c r="BY108" s="943"/>
      <c r="BZ108" s="943"/>
      <c r="CA108" s="943"/>
      <c r="CB108" s="943"/>
      <c r="CC108" s="943"/>
      <c r="CD108" s="943"/>
      <c r="CE108" s="943"/>
      <c r="CF108" s="943"/>
      <c r="CG108" s="943"/>
      <c r="CH108" s="943"/>
      <c r="CI108" s="943"/>
      <c r="CJ108" s="943"/>
      <c r="CK108" s="943"/>
      <c r="CL108" s="943"/>
      <c r="CM108" s="943"/>
      <c r="CN108" s="943"/>
      <c r="CO108" s="943"/>
      <c r="CP108" s="943"/>
      <c r="CQ108" s="943"/>
      <c r="CR108" s="943"/>
      <c r="CS108" s="943"/>
      <c r="CT108" s="943"/>
      <c r="CU108" s="943"/>
      <c r="CV108" s="943"/>
      <c r="CW108" s="943"/>
      <c r="CX108" s="943"/>
      <c r="CY108" s="943"/>
      <c r="CZ108" s="943"/>
      <c r="DA108" s="943"/>
      <c r="DB108" s="943"/>
      <c r="DC108" s="943"/>
      <c r="DD108" s="943"/>
      <c r="DE108" s="943"/>
      <c r="DF108" s="943"/>
      <c r="DG108" s="943"/>
      <c r="DH108" s="943"/>
      <c r="DI108" s="943"/>
      <c r="DJ108" s="943"/>
      <c r="DK108" s="943"/>
      <c r="DL108" s="943"/>
      <c r="DM108" s="943"/>
      <c r="DN108" s="943"/>
      <c r="DO108" s="943"/>
      <c r="DP108" s="943"/>
      <c r="DQ108" s="943"/>
      <c r="DR108" s="943"/>
      <c r="DS108" s="943"/>
      <c r="DT108" s="943"/>
      <c r="DU108" s="943"/>
      <c r="DV108" s="943"/>
      <c r="DW108" s="943"/>
      <c r="DX108" s="943"/>
      <c r="DY108" s="943"/>
      <c r="DZ108" s="944"/>
    </row>
    <row r="109" spans="1:131" s="218" customFormat="1" ht="26.25" customHeight="1">
      <c r="A109" s="895" t="s">
        <v>413</v>
      </c>
      <c r="B109" s="896"/>
      <c r="C109" s="896"/>
      <c r="D109" s="896"/>
      <c r="E109" s="896"/>
      <c r="F109" s="896"/>
      <c r="G109" s="896"/>
      <c r="H109" s="896"/>
      <c r="I109" s="896"/>
      <c r="J109" s="896"/>
      <c r="K109" s="896"/>
      <c r="L109" s="896"/>
      <c r="M109" s="896"/>
      <c r="N109" s="896"/>
      <c r="O109" s="896"/>
      <c r="P109" s="896"/>
      <c r="Q109" s="896"/>
      <c r="R109" s="896"/>
      <c r="S109" s="896"/>
      <c r="T109" s="896"/>
      <c r="U109" s="896"/>
      <c r="V109" s="896"/>
      <c r="W109" s="896"/>
      <c r="X109" s="896"/>
      <c r="Y109" s="896"/>
      <c r="Z109" s="897"/>
      <c r="AA109" s="898" t="s">
        <v>414</v>
      </c>
      <c r="AB109" s="896"/>
      <c r="AC109" s="896"/>
      <c r="AD109" s="896"/>
      <c r="AE109" s="897"/>
      <c r="AF109" s="898" t="s">
        <v>415</v>
      </c>
      <c r="AG109" s="896"/>
      <c r="AH109" s="896"/>
      <c r="AI109" s="896"/>
      <c r="AJ109" s="897"/>
      <c r="AK109" s="898" t="s">
        <v>294</v>
      </c>
      <c r="AL109" s="896"/>
      <c r="AM109" s="896"/>
      <c r="AN109" s="896"/>
      <c r="AO109" s="897"/>
      <c r="AP109" s="898" t="s">
        <v>416</v>
      </c>
      <c r="AQ109" s="896"/>
      <c r="AR109" s="896"/>
      <c r="AS109" s="896"/>
      <c r="AT109" s="929"/>
      <c r="AU109" s="895" t="s">
        <v>413</v>
      </c>
      <c r="AV109" s="896"/>
      <c r="AW109" s="896"/>
      <c r="AX109" s="896"/>
      <c r="AY109" s="896"/>
      <c r="AZ109" s="896"/>
      <c r="BA109" s="896"/>
      <c r="BB109" s="896"/>
      <c r="BC109" s="896"/>
      <c r="BD109" s="896"/>
      <c r="BE109" s="896"/>
      <c r="BF109" s="896"/>
      <c r="BG109" s="896"/>
      <c r="BH109" s="896"/>
      <c r="BI109" s="896"/>
      <c r="BJ109" s="896"/>
      <c r="BK109" s="896"/>
      <c r="BL109" s="896"/>
      <c r="BM109" s="896"/>
      <c r="BN109" s="896"/>
      <c r="BO109" s="896"/>
      <c r="BP109" s="897"/>
      <c r="BQ109" s="898" t="s">
        <v>414</v>
      </c>
      <c r="BR109" s="896"/>
      <c r="BS109" s="896"/>
      <c r="BT109" s="896"/>
      <c r="BU109" s="897"/>
      <c r="BV109" s="898" t="s">
        <v>415</v>
      </c>
      <c r="BW109" s="896"/>
      <c r="BX109" s="896"/>
      <c r="BY109" s="896"/>
      <c r="BZ109" s="897"/>
      <c r="CA109" s="898" t="s">
        <v>294</v>
      </c>
      <c r="CB109" s="896"/>
      <c r="CC109" s="896"/>
      <c r="CD109" s="896"/>
      <c r="CE109" s="897"/>
      <c r="CF109" s="936" t="s">
        <v>416</v>
      </c>
      <c r="CG109" s="936"/>
      <c r="CH109" s="936"/>
      <c r="CI109" s="936"/>
      <c r="CJ109" s="936"/>
      <c r="CK109" s="898" t="s">
        <v>417</v>
      </c>
      <c r="CL109" s="896"/>
      <c r="CM109" s="896"/>
      <c r="CN109" s="896"/>
      <c r="CO109" s="896"/>
      <c r="CP109" s="896"/>
      <c r="CQ109" s="896"/>
      <c r="CR109" s="896"/>
      <c r="CS109" s="896"/>
      <c r="CT109" s="896"/>
      <c r="CU109" s="896"/>
      <c r="CV109" s="896"/>
      <c r="CW109" s="896"/>
      <c r="CX109" s="896"/>
      <c r="CY109" s="896"/>
      <c r="CZ109" s="896"/>
      <c r="DA109" s="896"/>
      <c r="DB109" s="896"/>
      <c r="DC109" s="896"/>
      <c r="DD109" s="896"/>
      <c r="DE109" s="896"/>
      <c r="DF109" s="897"/>
      <c r="DG109" s="898" t="s">
        <v>414</v>
      </c>
      <c r="DH109" s="896"/>
      <c r="DI109" s="896"/>
      <c r="DJ109" s="896"/>
      <c r="DK109" s="897"/>
      <c r="DL109" s="898" t="s">
        <v>415</v>
      </c>
      <c r="DM109" s="896"/>
      <c r="DN109" s="896"/>
      <c r="DO109" s="896"/>
      <c r="DP109" s="897"/>
      <c r="DQ109" s="898" t="s">
        <v>294</v>
      </c>
      <c r="DR109" s="896"/>
      <c r="DS109" s="896"/>
      <c r="DT109" s="896"/>
      <c r="DU109" s="897"/>
      <c r="DV109" s="898" t="s">
        <v>416</v>
      </c>
      <c r="DW109" s="896"/>
      <c r="DX109" s="896"/>
      <c r="DY109" s="896"/>
      <c r="DZ109" s="929"/>
    </row>
    <row r="110" spans="1:131" s="218" customFormat="1" ht="26.25" customHeight="1">
      <c r="A110" s="807" t="s">
        <v>418</v>
      </c>
      <c r="B110" s="808"/>
      <c r="C110" s="808"/>
      <c r="D110" s="808"/>
      <c r="E110" s="808"/>
      <c r="F110" s="808"/>
      <c r="G110" s="808"/>
      <c r="H110" s="808"/>
      <c r="I110" s="808"/>
      <c r="J110" s="808"/>
      <c r="K110" s="808"/>
      <c r="L110" s="808"/>
      <c r="M110" s="808"/>
      <c r="N110" s="808"/>
      <c r="O110" s="808"/>
      <c r="P110" s="808"/>
      <c r="Q110" s="808"/>
      <c r="R110" s="808"/>
      <c r="S110" s="808"/>
      <c r="T110" s="808"/>
      <c r="U110" s="808"/>
      <c r="V110" s="808"/>
      <c r="W110" s="808"/>
      <c r="X110" s="808"/>
      <c r="Y110" s="808"/>
      <c r="Z110" s="809"/>
      <c r="AA110" s="888">
        <v>5817669</v>
      </c>
      <c r="AB110" s="889"/>
      <c r="AC110" s="889"/>
      <c r="AD110" s="889"/>
      <c r="AE110" s="890"/>
      <c r="AF110" s="891">
        <v>5991215</v>
      </c>
      <c r="AG110" s="889"/>
      <c r="AH110" s="889"/>
      <c r="AI110" s="889"/>
      <c r="AJ110" s="890"/>
      <c r="AK110" s="891">
        <v>4807994</v>
      </c>
      <c r="AL110" s="889"/>
      <c r="AM110" s="889"/>
      <c r="AN110" s="889"/>
      <c r="AO110" s="890"/>
      <c r="AP110" s="892">
        <v>23.6</v>
      </c>
      <c r="AQ110" s="893"/>
      <c r="AR110" s="893"/>
      <c r="AS110" s="893"/>
      <c r="AT110" s="894"/>
      <c r="AU110" s="930" t="s">
        <v>69</v>
      </c>
      <c r="AV110" s="931"/>
      <c r="AW110" s="931"/>
      <c r="AX110" s="931"/>
      <c r="AY110" s="931"/>
      <c r="AZ110" s="860" t="s">
        <v>419</v>
      </c>
      <c r="BA110" s="808"/>
      <c r="BB110" s="808"/>
      <c r="BC110" s="808"/>
      <c r="BD110" s="808"/>
      <c r="BE110" s="808"/>
      <c r="BF110" s="808"/>
      <c r="BG110" s="808"/>
      <c r="BH110" s="808"/>
      <c r="BI110" s="808"/>
      <c r="BJ110" s="808"/>
      <c r="BK110" s="808"/>
      <c r="BL110" s="808"/>
      <c r="BM110" s="808"/>
      <c r="BN110" s="808"/>
      <c r="BO110" s="808"/>
      <c r="BP110" s="809"/>
      <c r="BQ110" s="861">
        <v>32071062</v>
      </c>
      <c r="BR110" s="842"/>
      <c r="BS110" s="842"/>
      <c r="BT110" s="842"/>
      <c r="BU110" s="842"/>
      <c r="BV110" s="842">
        <v>29710618</v>
      </c>
      <c r="BW110" s="842"/>
      <c r="BX110" s="842"/>
      <c r="BY110" s="842"/>
      <c r="BZ110" s="842"/>
      <c r="CA110" s="842">
        <v>30924718</v>
      </c>
      <c r="CB110" s="842"/>
      <c r="CC110" s="842"/>
      <c r="CD110" s="842"/>
      <c r="CE110" s="842"/>
      <c r="CF110" s="866">
        <v>152</v>
      </c>
      <c r="CG110" s="867"/>
      <c r="CH110" s="867"/>
      <c r="CI110" s="867"/>
      <c r="CJ110" s="867"/>
      <c r="CK110" s="926" t="s">
        <v>420</v>
      </c>
      <c r="CL110" s="819"/>
      <c r="CM110" s="860" t="s">
        <v>421</v>
      </c>
      <c r="CN110" s="808"/>
      <c r="CO110" s="808"/>
      <c r="CP110" s="808"/>
      <c r="CQ110" s="808"/>
      <c r="CR110" s="808"/>
      <c r="CS110" s="808"/>
      <c r="CT110" s="808"/>
      <c r="CU110" s="808"/>
      <c r="CV110" s="808"/>
      <c r="CW110" s="808"/>
      <c r="CX110" s="808"/>
      <c r="CY110" s="808"/>
      <c r="CZ110" s="808"/>
      <c r="DA110" s="808"/>
      <c r="DB110" s="808"/>
      <c r="DC110" s="808"/>
      <c r="DD110" s="808"/>
      <c r="DE110" s="808"/>
      <c r="DF110" s="809"/>
      <c r="DG110" s="861" t="s">
        <v>122</v>
      </c>
      <c r="DH110" s="842"/>
      <c r="DI110" s="842"/>
      <c r="DJ110" s="842"/>
      <c r="DK110" s="842"/>
      <c r="DL110" s="842" t="s">
        <v>122</v>
      </c>
      <c r="DM110" s="842"/>
      <c r="DN110" s="842"/>
      <c r="DO110" s="842"/>
      <c r="DP110" s="842"/>
      <c r="DQ110" s="842" t="s">
        <v>122</v>
      </c>
      <c r="DR110" s="842"/>
      <c r="DS110" s="842"/>
      <c r="DT110" s="842"/>
      <c r="DU110" s="842"/>
      <c r="DV110" s="843" t="s">
        <v>122</v>
      </c>
      <c r="DW110" s="843"/>
      <c r="DX110" s="843"/>
      <c r="DY110" s="843"/>
      <c r="DZ110" s="844"/>
    </row>
    <row r="111" spans="1:131" s="218" customFormat="1" ht="26.25" customHeight="1">
      <c r="A111" s="774" t="s">
        <v>422</v>
      </c>
      <c r="B111" s="775"/>
      <c r="C111" s="775"/>
      <c r="D111" s="775"/>
      <c r="E111" s="775"/>
      <c r="F111" s="775"/>
      <c r="G111" s="775"/>
      <c r="H111" s="775"/>
      <c r="I111" s="775"/>
      <c r="J111" s="775"/>
      <c r="K111" s="775"/>
      <c r="L111" s="775"/>
      <c r="M111" s="775"/>
      <c r="N111" s="775"/>
      <c r="O111" s="775"/>
      <c r="P111" s="775"/>
      <c r="Q111" s="775"/>
      <c r="R111" s="775"/>
      <c r="S111" s="775"/>
      <c r="T111" s="775"/>
      <c r="U111" s="775"/>
      <c r="V111" s="775"/>
      <c r="W111" s="775"/>
      <c r="X111" s="775"/>
      <c r="Y111" s="775"/>
      <c r="Z111" s="925"/>
      <c r="AA111" s="918" t="s">
        <v>122</v>
      </c>
      <c r="AB111" s="919"/>
      <c r="AC111" s="919"/>
      <c r="AD111" s="919"/>
      <c r="AE111" s="920"/>
      <c r="AF111" s="921" t="s">
        <v>122</v>
      </c>
      <c r="AG111" s="919"/>
      <c r="AH111" s="919"/>
      <c r="AI111" s="919"/>
      <c r="AJ111" s="920"/>
      <c r="AK111" s="921" t="s">
        <v>122</v>
      </c>
      <c r="AL111" s="919"/>
      <c r="AM111" s="919"/>
      <c r="AN111" s="919"/>
      <c r="AO111" s="920"/>
      <c r="AP111" s="922" t="s">
        <v>122</v>
      </c>
      <c r="AQ111" s="923"/>
      <c r="AR111" s="923"/>
      <c r="AS111" s="923"/>
      <c r="AT111" s="924"/>
      <c r="AU111" s="932"/>
      <c r="AV111" s="933"/>
      <c r="AW111" s="933"/>
      <c r="AX111" s="933"/>
      <c r="AY111" s="933"/>
      <c r="AZ111" s="815" t="s">
        <v>423</v>
      </c>
      <c r="BA111" s="752"/>
      <c r="BB111" s="752"/>
      <c r="BC111" s="752"/>
      <c r="BD111" s="752"/>
      <c r="BE111" s="752"/>
      <c r="BF111" s="752"/>
      <c r="BG111" s="752"/>
      <c r="BH111" s="752"/>
      <c r="BI111" s="752"/>
      <c r="BJ111" s="752"/>
      <c r="BK111" s="752"/>
      <c r="BL111" s="752"/>
      <c r="BM111" s="752"/>
      <c r="BN111" s="752"/>
      <c r="BO111" s="752"/>
      <c r="BP111" s="753"/>
      <c r="BQ111" s="816" t="s">
        <v>122</v>
      </c>
      <c r="BR111" s="817"/>
      <c r="BS111" s="817"/>
      <c r="BT111" s="817"/>
      <c r="BU111" s="817"/>
      <c r="BV111" s="817" t="s">
        <v>122</v>
      </c>
      <c r="BW111" s="817"/>
      <c r="BX111" s="817"/>
      <c r="BY111" s="817"/>
      <c r="BZ111" s="817"/>
      <c r="CA111" s="817" t="s">
        <v>122</v>
      </c>
      <c r="CB111" s="817"/>
      <c r="CC111" s="817"/>
      <c r="CD111" s="817"/>
      <c r="CE111" s="817"/>
      <c r="CF111" s="875" t="s">
        <v>122</v>
      </c>
      <c r="CG111" s="876"/>
      <c r="CH111" s="876"/>
      <c r="CI111" s="876"/>
      <c r="CJ111" s="876"/>
      <c r="CK111" s="927"/>
      <c r="CL111" s="821"/>
      <c r="CM111" s="815" t="s">
        <v>424</v>
      </c>
      <c r="CN111" s="752"/>
      <c r="CO111" s="752"/>
      <c r="CP111" s="752"/>
      <c r="CQ111" s="752"/>
      <c r="CR111" s="752"/>
      <c r="CS111" s="752"/>
      <c r="CT111" s="752"/>
      <c r="CU111" s="752"/>
      <c r="CV111" s="752"/>
      <c r="CW111" s="752"/>
      <c r="CX111" s="752"/>
      <c r="CY111" s="752"/>
      <c r="CZ111" s="752"/>
      <c r="DA111" s="752"/>
      <c r="DB111" s="752"/>
      <c r="DC111" s="752"/>
      <c r="DD111" s="752"/>
      <c r="DE111" s="752"/>
      <c r="DF111" s="753"/>
      <c r="DG111" s="816" t="s">
        <v>122</v>
      </c>
      <c r="DH111" s="817"/>
      <c r="DI111" s="817"/>
      <c r="DJ111" s="817"/>
      <c r="DK111" s="817"/>
      <c r="DL111" s="817" t="s">
        <v>122</v>
      </c>
      <c r="DM111" s="817"/>
      <c r="DN111" s="817"/>
      <c r="DO111" s="817"/>
      <c r="DP111" s="817"/>
      <c r="DQ111" s="817" t="s">
        <v>122</v>
      </c>
      <c r="DR111" s="817"/>
      <c r="DS111" s="817"/>
      <c r="DT111" s="817"/>
      <c r="DU111" s="817"/>
      <c r="DV111" s="794" t="s">
        <v>122</v>
      </c>
      <c r="DW111" s="794"/>
      <c r="DX111" s="794"/>
      <c r="DY111" s="794"/>
      <c r="DZ111" s="795"/>
    </row>
    <row r="112" spans="1:131" s="218" customFormat="1" ht="26.25" customHeight="1">
      <c r="A112" s="912" t="s">
        <v>425</v>
      </c>
      <c r="B112" s="913"/>
      <c r="C112" s="752" t="s">
        <v>426</v>
      </c>
      <c r="D112" s="752"/>
      <c r="E112" s="752"/>
      <c r="F112" s="752"/>
      <c r="G112" s="752"/>
      <c r="H112" s="752"/>
      <c r="I112" s="752"/>
      <c r="J112" s="752"/>
      <c r="K112" s="752"/>
      <c r="L112" s="752"/>
      <c r="M112" s="752"/>
      <c r="N112" s="752"/>
      <c r="O112" s="752"/>
      <c r="P112" s="752"/>
      <c r="Q112" s="752"/>
      <c r="R112" s="752"/>
      <c r="S112" s="752"/>
      <c r="T112" s="752"/>
      <c r="U112" s="752"/>
      <c r="V112" s="752"/>
      <c r="W112" s="752"/>
      <c r="X112" s="752"/>
      <c r="Y112" s="752"/>
      <c r="Z112" s="753"/>
      <c r="AA112" s="779" t="s">
        <v>122</v>
      </c>
      <c r="AB112" s="780"/>
      <c r="AC112" s="780"/>
      <c r="AD112" s="780"/>
      <c r="AE112" s="781"/>
      <c r="AF112" s="782" t="s">
        <v>122</v>
      </c>
      <c r="AG112" s="780"/>
      <c r="AH112" s="780"/>
      <c r="AI112" s="780"/>
      <c r="AJ112" s="781"/>
      <c r="AK112" s="782" t="s">
        <v>122</v>
      </c>
      <c r="AL112" s="780"/>
      <c r="AM112" s="780"/>
      <c r="AN112" s="780"/>
      <c r="AO112" s="781"/>
      <c r="AP112" s="824" t="s">
        <v>122</v>
      </c>
      <c r="AQ112" s="825"/>
      <c r="AR112" s="825"/>
      <c r="AS112" s="825"/>
      <c r="AT112" s="826"/>
      <c r="AU112" s="932"/>
      <c r="AV112" s="933"/>
      <c r="AW112" s="933"/>
      <c r="AX112" s="933"/>
      <c r="AY112" s="933"/>
      <c r="AZ112" s="815" t="s">
        <v>427</v>
      </c>
      <c r="BA112" s="752"/>
      <c r="BB112" s="752"/>
      <c r="BC112" s="752"/>
      <c r="BD112" s="752"/>
      <c r="BE112" s="752"/>
      <c r="BF112" s="752"/>
      <c r="BG112" s="752"/>
      <c r="BH112" s="752"/>
      <c r="BI112" s="752"/>
      <c r="BJ112" s="752"/>
      <c r="BK112" s="752"/>
      <c r="BL112" s="752"/>
      <c r="BM112" s="752"/>
      <c r="BN112" s="752"/>
      <c r="BO112" s="752"/>
      <c r="BP112" s="753"/>
      <c r="BQ112" s="816">
        <v>7725180</v>
      </c>
      <c r="BR112" s="817"/>
      <c r="BS112" s="817"/>
      <c r="BT112" s="817"/>
      <c r="BU112" s="817"/>
      <c r="BV112" s="817">
        <v>9036287</v>
      </c>
      <c r="BW112" s="817"/>
      <c r="BX112" s="817"/>
      <c r="BY112" s="817"/>
      <c r="BZ112" s="817"/>
      <c r="CA112" s="817">
        <v>8363574</v>
      </c>
      <c r="CB112" s="817"/>
      <c r="CC112" s="817"/>
      <c r="CD112" s="817"/>
      <c r="CE112" s="817"/>
      <c r="CF112" s="875">
        <v>41.1</v>
      </c>
      <c r="CG112" s="876"/>
      <c r="CH112" s="876"/>
      <c r="CI112" s="876"/>
      <c r="CJ112" s="876"/>
      <c r="CK112" s="927"/>
      <c r="CL112" s="821"/>
      <c r="CM112" s="815" t="s">
        <v>428</v>
      </c>
      <c r="CN112" s="752"/>
      <c r="CO112" s="752"/>
      <c r="CP112" s="752"/>
      <c r="CQ112" s="752"/>
      <c r="CR112" s="752"/>
      <c r="CS112" s="752"/>
      <c r="CT112" s="752"/>
      <c r="CU112" s="752"/>
      <c r="CV112" s="752"/>
      <c r="CW112" s="752"/>
      <c r="CX112" s="752"/>
      <c r="CY112" s="752"/>
      <c r="CZ112" s="752"/>
      <c r="DA112" s="752"/>
      <c r="DB112" s="752"/>
      <c r="DC112" s="752"/>
      <c r="DD112" s="752"/>
      <c r="DE112" s="752"/>
      <c r="DF112" s="753"/>
      <c r="DG112" s="816" t="s">
        <v>122</v>
      </c>
      <c r="DH112" s="817"/>
      <c r="DI112" s="817"/>
      <c r="DJ112" s="817"/>
      <c r="DK112" s="817"/>
      <c r="DL112" s="817" t="s">
        <v>122</v>
      </c>
      <c r="DM112" s="817"/>
      <c r="DN112" s="817"/>
      <c r="DO112" s="817"/>
      <c r="DP112" s="817"/>
      <c r="DQ112" s="817" t="s">
        <v>122</v>
      </c>
      <c r="DR112" s="817"/>
      <c r="DS112" s="817"/>
      <c r="DT112" s="817"/>
      <c r="DU112" s="817"/>
      <c r="DV112" s="794" t="s">
        <v>122</v>
      </c>
      <c r="DW112" s="794"/>
      <c r="DX112" s="794"/>
      <c r="DY112" s="794"/>
      <c r="DZ112" s="795"/>
    </row>
    <row r="113" spans="1:130" s="218" customFormat="1" ht="26.25" customHeight="1">
      <c r="A113" s="914"/>
      <c r="B113" s="915"/>
      <c r="C113" s="752" t="s">
        <v>429</v>
      </c>
      <c r="D113" s="752"/>
      <c r="E113" s="752"/>
      <c r="F113" s="752"/>
      <c r="G113" s="752"/>
      <c r="H113" s="752"/>
      <c r="I113" s="752"/>
      <c r="J113" s="752"/>
      <c r="K113" s="752"/>
      <c r="L113" s="752"/>
      <c r="M113" s="752"/>
      <c r="N113" s="752"/>
      <c r="O113" s="752"/>
      <c r="P113" s="752"/>
      <c r="Q113" s="752"/>
      <c r="R113" s="752"/>
      <c r="S113" s="752"/>
      <c r="T113" s="752"/>
      <c r="U113" s="752"/>
      <c r="V113" s="752"/>
      <c r="W113" s="752"/>
      <c r="X113" s="752"/>
      <c r="Y113" s="752"/>
      <c r="Z113" s="753"/>
      <c r="AA113" s="918">
        <v>1378192</v>
      </c>
      <c r="AB113" s="919"/>
      <c r="AC113" s="919"/>
      <c r="AD113" s="919"/>
      <c r="AE113" s="920"/>
      <c r="AF113" s="921">
        <v>1275609</v>
      </c>
      <c r="AG113" s="919"/>
      <c r="AH113" s="919"/>
      <c r="AI113" s="919"/>
      <c r="AJ113" s="920"/>
      <c r="AK113" s="921">
        <v>1231718</v>
      </c>
      <c r="AL113" s="919"/>
      <c r="AM113" s="919"/>
      <c r="AN113" s="919"/>
      <c r="AO113" s="920"/>
      <c r="AP113" s="922">
        <v>6.1</v>
      </c>
      <c r="AQ113" s="923"/>
      <c r="AR113" s="923"/>
      <c r="AS113" s="923"/>
      <c r="AT113" s="924"/>
      <c r="AU113" s="932"/>
      <c r="AV113" s="933"/>
      <c r="AW113" s="933"/>
      <c r="AX113" s="933"/>
      <c r="AY113" s="933"/>
      <c r="AZ113" s="815" t="s">
        <v>430</v>
      </c>
      <c r="BA113" s="752"/>
      <c r="BB113" s="752"/>
      <c r="BC113" s="752"/>
      <c r="BD113" s="752"/>
      <c r="BE113" s="752"/>
      <c r="BF113" s="752"/>
      <c r="BG113" s="752"/>
      <c r="BH113" s="752"/>
      <c r="BI113" s="752"/>
      <c r="BJ113" s="752"/>
      <c r="BK113" s="752"/>
      <c r="BL113" s="752"/>
      <c r="BM113" s="752"/>
      <c r="BN113" s="752"/>
      <c r="BO113" s="752"/>
      <c r="BP113" s="753"/>
      <c r="BQ113" s="816">
        <v>961379</v>
      </c>
      <c r="BR113" s="817"/>
      <c r="BS113" s="817"/>
      <c r="BT113" s="817"/>
      <c r="BU113" s="817"/>
      <c r="BV113" s="817">
        <v>816903</v>
      </c>
      <c r="BW113" s="817"/>
      <c r="BX113" s="817"/>
      <c r="BY113" s="817"/>
      <c r="BZ113" s="817"/>
      <c r="CA113" s="817">
        <v>715802</v>
      </c>
      <c r="CB113" s="817"/>
      <c r="CC113" s="817"/>
      <c r="CD113" s="817"/>
      <c r="CE113" s="817"/>
      <c r="CF113" s="875">
        <v>3.5</v>
      </c>
      <c r="CG113" s="876"/>
      <c r="CH113" s="876"/>
      <c r="CI113" s="876"/>
      <c r="CJ113" s="876"/>
      <c r="CK113" s="927"/>
      <c r="CL113" s="821"/>
      <c r="CM113" s="815" t="s">
        <v>431</v>
      </c>
      <c r="CN113" s="752"/>
      <c r="CO113" s="752"/>
      <c r="CP113" s="752"/>
      <c r="CQ113" s="752"/>
      <c r="CR113" s="752"/>
      <c r="CS113" s="752"/>
      <c r="CT113" s="752"/>
      <c r="CU113" s="752"/>
      <c r="CV113" s="752"/>
      <c r="CW113" s="752"/>
      <c r="CX113" s="752"/>
      <c r="CY113" s="752"/>
      <c r="CZ113" s="752"/>
      <c r="DA113" s="752"/>
      <c r="DB113" s="752"/>
      <c r="DC113" s="752"/>
      <c r="DD113" s="752"/>
      <c r="DE113" s="752"/>
      <c r="DF113" s="753"/>
      <c r="DG113" s="779" t="s">
        <v>122</v>
      </c>
      <c r="DH113" s="780"/>
      <c r="DI113" s="780"/>
      <c r="DJ113" s="780"/>
      <c r="DK113" s="781"/>
      <c r="DL113" s="782" t="s">
        <v>122</v>
      </c>
      <c r="DM113" s="780"/>
      <c r="DN113" s="780"/>
      <c r="DO113" s="780"/>
      <c r="DP113" s="781"/>
      <c r="DQ113" s="782" t="s">
        <v>122</v>
      </c>
      <c r="DR113" s="780"/>
      <c r="DS113" s="780"/>
      <c r="DT113" s="780"/>
      <c r="DU113" s="781"/>
      <c r="DV113" s="824" t="s">
        <v>122</v>
      </c>
      <c r="DW113" s="825"/>
      <c r="DX113" s="825"/>
      <c r="DY113" s="825"/>
      <c r="DZ113" s="826"/>
    </row>
    <row r="114" spans="1:130" s="218" customFormat="1" ht="26.25" customHeight="1">
      <c r="A114" s="914"/>
      <c r="B114" s="915"/>
      <c r="C114" s="752" t="s">
        <v>432</v>
      </c>
      <c r="D114" s="752"/>
      <c r="E114" s="752"/>
      <c r="F114" s="752"/>
      <c r="G114" s="752"/>
      <c r="H114" s="752"/>
      <c r="I114" s="752"/>
      <c r="J114" s="752"/>
      <c r="K114" s="752"/>
      <c r="L114" s="752"/>
      <c r="M114" s="752"/>
      <c r="N114" s="752"/>
      <c r="O114" s="752"/>
      <c r="P114" s="752"/>
      <c r="Q114" s="752"/>
      <c r="R114" s="752"/>
      <c r="S114" s="752"/>
      <c r="T114" s="752"/>
      <c r="U114" s="752"/>
      <c r="V114" s="752"/>
      <c r="W114" s="752"/>
      <c r="X114" s="752"/>
      <c r="Y114" s="752"/>
      <c r="Z114" s="753"/>
      <c r="AA114" s="779">
        <v>165203</v>
      </c>
      <c r="AB114" s="780"/>
      <c r="AC114" s="780"/>
      <c r="AD114" s="780"/>
      <c r="AE114" s="781"/>
      <c r="AF114" s="782">
        <v>143688</v>
      </c>
      <c r="AG114" s="780"/>
      <c r="AH114" s="780"/>
      <c r="AI114" s="780"/>
      <c r="AJ114" s="781"/>
      <c r="AK114" s="782">
        <v>121058</v>
      </c>
      <c r="AL114" s="780"/>
      <c r="AM114" s="780"/>
      <c r="AN114" s="780"/>
      <c r="AO114" s="781"/>
      <c r="AP114" s="824">
        <v>0.6</v>
      </c>
      <c r="AQ114" s="825"/>
      <c r="AR114" s="825"/>
      <c r="AS114" s="825"/>
      <c r="AT114" s="826"/>
      <c r="AU114" s="932"/>
      <c r="AV114" s="933"/>
      <c r="AW114" s="933"/>
      <c r="AX114" s="933"/>
      <c r="AY114" s="933"/>
      <c r="AZ114" s="815" t="s">
        <v>433</v>
      </c>
      <c r="BA114" s="752"/>
      <c r="BB114" s="752"/>
      <c r="BC114" s="752"/>
      <c r="BD114" s="752"/>
      <c r="BE114" s="752"/>
      <c r="BF114" s="752"/>
      <c r="BG114" s="752"/>
      <c r="BH114" s="752"/>
      <c r="BI114" s="752"/>
      <c r="BJ114" s="752"/>
      <c r="BK114" s="752"/>
      <c r="BL114" s="752"/>
      <c r="BM114" s="752"/>
      <c r="BN114" s="752"/>
      <c r="BO114" s="752"/>
      <c r="BP114" s="753"/>
      <c r="BQ114" s="816">
        <v>4283632</v>
      </c>
      <c r="BR114" s="817"/>
      <c r="BS114" s="817"/>
      <c r="BT114" s="817"/>
      <c r="BU114" s="817"/>
      <c r="BV114" s="817">
        <v>4382435</v>
      </c>
      <c r="BW114" s="817"/>
      <c r="BX114" s="817"/>
      <c r="BY114" s="817"/>
      <c r="BZ114" s="817"/>
      <c r="CA114" s="817">
        <v>3704217</v>
      </c>
      <c r="CB114" s="817"/>
      <c r="CC114" s="817"/>
      <c r="CD114" s="817"/>
      <c r="CE114" s="817"/>
      <c r="CF114" s="875">
        <v>18.2</v>
      </c>
      <c r="CG114" s="876"/>
      <c r="CH114" s="876"/>
      <c r="CI114" s="876"/>
      <c r="CJ114" s="876"/>
      <c r="CK114" s="927"/>
      <c r="CL114" s="821"/>
      <c r="CM114" s="815" t="s">
        <v>434</v>
      </c>
      <c r="CN114" s="752"/>
      <c r="CO114" s="752"/>
      <c r="CP114" s="752"/>
      <c r="CQ114" s="752"/>
      <c r="CR114" s="752"/>
      <c r="CS114" s="752"/>
      <c r="CT114" s="752"/>
      <c r="CU114" s="752"/>
      <c r="CV114" s="752"/>
      <c r="CW114" s="752"/>
      <c r="CX114" s="752"/>
      <c r="CY114" s="752"/>
      <c r="CZ114" s="752"/>
      <c r="DA114" s="752"/>
      <c r="DB114" s="752"/>
      <c r="DC114" s="752"/>
      <c r="DD114" s="752"/>
      <c r="DE114" s="752"/>
      <c r="DF114" s="753"/>
      <c r="DG114" s="779" t="s">
        <v>122</v>
      </c>
      <c r="DH114" s="780"/>
      <c r="DI114" s="780"/>
      <c r="DJ114" s="780"/>
      <c r="DK114" s="781"/>
      <c r="DL114" s="782" t="s">
        <v>122</v>
      </c>
      <c r="DM114" s="780"/>
      <c r="DN114" s="780"/>
      <c r="DO114" s="780"/>
      <c r="DP114" s="781"/>
      <c r="DQ114" s="782" t="s">
        <v>122</v>
      </c>
      <c r="DR114" s="780"/>
      <c r="DS114" s="780"/>
      <c r="DT114" s="780"/>
      <c r="DU114" s="781"/>
      <c r="DV114" s="824" t="s">
        <v>122</v>
      </c>
      <c r="DW114" s="825"/>
      <c r="DX114" s="825"/>
      <c r="DY114" s="825"/>
      <c r="DZ114" s="826"/>
    </row>
    <row r="115" spans="1:130" s="218" customFormat="1" ht="26.25" customHeight="1">
      <c r="A115" s="914"/>
      <c r="B115" s="915"/>
      <c r="C115" s="752" t="s">
        <v>435</v>
      </c>
      <c r="D115" s="752"/>
      <c r="E115" s="752"/>
      <c r="F115" s="752"/>
      <c r="G115" s="752"/>
      <c r="H115" s="752"/>
      <c r="I115" s="752"/>
      <c r="J115" s="752"/>
      <c r="K115" s="752"/>
      <c r="L115" s="752"/>
      <c r="M115" s="752"/>
      <c r="N115" s="752"/>
      <c r="O115" s="752"/>
      <c r="P115" s="752"/>
      <c r="Q115" s="752"/>
      <c r="R115" s="752"/>
      <c r="S115" s="752"/>
      <c r="T115" s="752"/>
      <c r="U115" s="752"/>
      <c r="V115" s="752"/>
      <c r="W115" s="752"/>
      <c r="X115" s="752"/>
      <c r="Y115" s="752"/>
      <c r="Z115" s="753"/>
      <c r="AA115" s="918" t="s">
        <v>122</v>
      </c>
      <c r="AB115" s="919"/>
      <c r="AC115" s="919"/>
      <c r="AD115" s="919"/>
      <c r="AE115" s="920"/>
      <c r="AF115" s="921" t="s">
        <v>122</v>
      </c>
      <c r="AG115" s="919"/>
      <c r="AH115" s="919"/>
      <c r="AI115" s="919"/>
      <c r="AJ115" s="920"/>
      <c r="AK115" s="921" t="s">
        <v>122</v>
      </c>
      <c r="AL115" s="919"/>
      <c r="AM115" s="919"/>
      <c r="AN115" s="919"/>
      <c r="AO115" s="920"/>
      <c r="AP115" s="922" t="s">
        <v>122</v>
      </c>
      <c r="AQ115" s="923"/>
      <c r="AR115" s="923"/>
      <c r="AS115" s="923"/>
      <c r="AT115" s="924"/>
      <c r="AU115" s="932"/>
      <c r="AV115" s="933"/>
      <c r="AW115" s="933"/>
      <c r="AX115" s="933"/>
      <c r="AY115" s="933"/>
      <c r="AZ115" s="815" t="s">
        <v>436</v>
      </c>
      <c r="BA115" s="752"/>
      <c r="BB115" s="752"/>
      <c r="BC115" s="752"/>
      <c r="BD115" s="752"/>
      <c r="BE115" s="752"/>
      <c r="BF115" s="752"/>
      <c r="BG115" s="752"/>
      <c r="BH115" s="752"/>
      <c r="BI115" s="752"/>
      <c r="BJ115" s="752"/>
      <c r="BK115" s="752"/>
      <c r="BL115" s="752"/>
      <c r="BM115" s="752"/>
      <c r="BN115" s="752"/>
      <c r="BO115" s="752"/>
      <c r="BP115" s="753"/>
      <c r="BQ115" s="816" t="s">
        <v>122</v>
      </c>
      <c r="BR115" s="817"/>
      <c r="BS115" s="817"/>
      <c r="BT115" s="817"/>
      <c r="BU115" s="817"/>
      <c r="BV115" s="817" t="s">
        <v>122</v>
      </c>
      <c r="BW115" s="817"/>
      <c r="BX115" s="817"/>
      <c r="BY115" s="817"/>
      <c r="BZ115" s="817"/>
      <c r="CA115" s="817" t="s">
        <v>122</v>
      </c>
      <c r="CB115" s="817"/>
      <c r="CC115" s="817"/>
      <c r="CD115" s="817"/>
      <c r="CE115" s="817"/>
      <c r="CF115" s="875" t="s">
        <v>122</v>
      </c>
      <c r="CG115" s="876"/>
      <c r="CH115" s="876"/>
      <c r="CI115" s="876"/>
      <c r="CJ115" s="876"/>
      <c r="CK115" s="927"/>
      <c r="CL115" s="821"/>
      <c r="CM115" s="815" t="s">
        <v>437</v>
      </c>
      <c r="CN115" s="752"/>
      <c r="CO115" s="752"/>
      <c r="CP115" s="752"/>
      <c r="CQ115" s="752"/>
      <c r="CR115" s="752"/>
      <c r="CS115" s="752"/>
      <c r="CT115" s="752"/>
      <c r="CU115" s="752"/>
      <c r="CV115" s="752"/>
      <c r="CW115" s="752"/>
      <c r="CX115" s="752"/>
      <c r="CY115" s="752"/>
      <c r="CZ115" s="752"/>
      <c r="DA115" s="752"/>
      <c r="DB115" s="752"/>
      <c r="DC115" s="752"/>
      <c r="DD115" s="752"/>
      <c r="DE115" s="752"/>
      <c r="DF115" s="753"/>
      <c r="DG115" s="779" t="s">
        <v>122</v>
      </c>
      <c r="DH115" s="780"/>
      <c r="DI115" s="780"/>
      <c r="DJ115" s="780"/>
      <c r="DK115" s="781"/>
      <c r="DL115" s="782" t="s">
        <v>122</v>
      </c>
      <c r="DM115" s="780"/>
      <c r="DN115" s="780"/>
      <c r="DO115" s="780"/>
      <c r="DP115" s="781"/>
      <c r="DQ115" s="782" t="s">
        <v>122</v>
      </c>
      <c r="DR115" s="780"/>
      <c r="DS115" s="780"/>
      <c r="DT115" s="780"/>
      <c r="DU115" s="781"/>
      <c r="DV115" s="824" t="s">
        <v>122</v>
      </c>
      <c r="DW115" s="825"/>
      <c r="DX115" s="825"/>
      <c r="DY115" s="825"/>
      <c r="DZ115" s="826"/>
    </row>
    <row r="116" spans="1:130" s="218" customFormat="1" ht="26.25" customHeight="1">
      <c r="A116" s="916"/>
      <c r="B116" s="917"/>
      <c r="C116" s="839" t="s">
        <v>438</v>
      </c>
      <c r="D116" s="839"/>
      <c r="E116" s="839"/>
      <c r="F116" s="839"/>
      <c r="G116" s="839"/>
      <c r="H116" s="839"/>
      <c r="I116" s="839"/>
      <c r="J116" s="839"/>
      <c r="K116" s="839"/>
      <c r="L116" s="839"/>
      <c r="M116" s="839"/>
      <c r="N116" s="839"/>
      <c r="O116" s="839"/>
      <c r="P116" s="839"/>
      <c r="Q116" s="839"/>
      <c r="R116" s="839"/>
      <c r="S116" s="839"/>
      <c r="T116" s="839"/>
      <c r="U116" s="839"/>
      <c r="V116" s="839"/>
      <c r="W116" s="839"/>
      <c r="X116" s="839"/>
      <c r="Y116" s="839"/>
      <c r="Z116" s="840"/>
      <c r="AA116" s="779" t="s">
        <v>122</v>
      </c>
      <c r="AB116" s="780"/>
      <c r="AC116" s="780"/>
      <c r="AD116" s="780"/>
      <c r="AE116" s="781"/>
      <c r="AF116" s="782" t="s">
        <v>122</v>
      </c>
      <c r="AG116" s="780"/>
      <c r="AH116" s="780"/>
      <c r="AI116" s="780"/>
      <c r="AJ116" s="781"/>
      <c r="AK116" s="782" t="s">
        <v>122</v>
      </c>
      <c r="AL116" s="780"/>
      <c r="AM116" s="780"/>
      <c r="AN116" s="780"/>
      <c r="AO116" s="781"/>
      <c r="AP116" s="824" t="s">
        <v>122</v>
      </c>
      <c r="AQ116" s="825"/>
      <c r="AR116" s="825"/>
      <c r="AS116" s="825"/>
      <c r="AT116" s="826"/>
      <c r="AU116" s="932"/>
      <c r="AV116" s="933"/>
      <c r="AW116" s="933"/>
      <c r="AX116" s="933"/>
      <c r="AY116" s="933"/>
      <c r="AZ116" s="909" t="s">
        <v>439</v>
      </c>
      <c r="BA116" s="910"/>
      <c r="BB116" s="910"/>
      <c r="BC116" s="910"/>
      <c r="BD116" s="910"/>
      <c r="BE116" s="910"/>
      <c r="BF116" s="910"/>
      <c r="BG116" s="910"/>
      <c r="BH116" s="910"/>
      <c r="BI116" s="910"/>
      <c r="BJ116" s="910"/>
      <c r="BK116" s="910"/>
      <c r="BL116" s="910"/>
      <c r="BM116" s="910"/>
      <c r="BN116" s="910"/>
      <c r="BO116" s="910"/>
      <c r="BP116" s="911"/>
      <c r="BQ116" s="816" t="s">
        <v>122</v>
      </c>
      <c r="BR116" s="817"/>
      <c r="BS116" s="817"/>
      <c r="BT116" s="817"/>
      <c r="BU116" s="817"/>
      <c r="BV116" s="817" t="s">
        <v>122</v>
      </c>
      <c r="BW116" s="817"/>
      <c r="BX116" s="817"/>
      <c r="BY116" s="817"/>
      <c r="BZ116" s="817"/>
      <c r="CA116" s="817" t="s">
        <v>122</v>
      </c>
      <c r="CB116" s="817"/>
      <c r="CC116" s="817"/>
      <c r="CD116" s="817"/>
      <c r="CE116" s="817"/>
      <c r="CF116" s="875" t="s">
        <v>122</v>
      </c>
      <c r="CG116" s="876"/>
      <c r="CH116" s="876"/>
      <c r="CI116" s="876"/>
      <c r="CJ116" s="876"/>
      <c r="CK116" s="927"/>
      <c r="CL116" s="821"/>
      <c r="CM116" s="815" t="s">
        <v>440</v>
      </c>
      <c r="CN116" s="752"/>
      <c r="CO116" s="752"/>
      <c r="CP116" s="752"/>
      <c r="CQ116" s="752"/>
      <c r="CR116" s="752"/>
      <c r="CS116" s="752"/>
      <c r="CT116" s="752"/>
      <c r="CU116" s="752"/>
      <c r="CV116" s="752"/>
      <c r="CW116" s="752"/>
      <c r="CX116" s="752"/>
      <c r="CY116" s="752"/>
      <c r="CZ116" s="752"/>
      <c r="DA116" s="752"/>
      <c r="DB116" s="752"/>
      <c r="DC116" s="752"/>
      <c r="DD116" s="752"/>
      <c r="DE116" s="752"/>
      <c r="DF116" s="753"/>
      <c r="DG116" s="779" t="s">
        <v>122</v>
      </c>
      <c r="DH116" s="780"/>
      <c r="DI116" s="780"/>
      <c r="DJ116" s="780"/>
      <c r="DK116" s="781"/>
      <c r="DL116" s="782" t="s">
        <v>122</v>
      </c>
      <c r="DM116" s="780"/>
      <c r="DN116" s="780"/>
      <c r="DO116" s="780"/>
      <c r="DP116" s="781"/>
      <c r="DQ116" s="782" t="s">
        <v>122</v>
      </c>
      <c r="DR116" s="780"/>
      <c r="DS116" s="780"/>
      <c r="DT116" s="780"/>
      <c r="DU116" s="781"/>
      <c r="DV116" s="824" t="s">
        <v>122</v>
      </c>
      <c r="DW116" s="825"/>
      <c r="DX116" s="825"/>
      <c r="DY116" s="825"/>
      <c r="DZ116" s="826"/>
    </row>
    <row r="117" spans="1:130" s="218" customFormat="1" ht="26.25" customHeight="1">
      <c r="A117" s="895" t="s">
        <v>177</v>
      </c>
      <c r="B117" s="896"/>
      <c r="C117" s="896"/>
      <c r="D117" s="896"/>
      <c r="E117" s="896"/>
      <c r="F117" s="896"/>
      <c r="G117" s="896"/>
      <c r="H117" s="896"/>
      <c r="I117" s="896"/>
      <c r="J117" s="896"/>
      <c r="K117" s="896"/>
      <c r="L117" s="896"/>
      <c r="M117" s="896"/>
      <c r="N117" s="896"/>
      <c r="O117" s="896"/>
      <c r="P117" s="896"/>
      <c r="Q117" s="896"/>
      <c r="R117" s="896"/>
      <c r="S117" s="896"/>
      <c r="T117" s="896"/>
      <c r="U117" s="896"/>
      <c r="V117" s="896"/>
      <c r="W117" s="896"/>
      <c r="X117" s="896"/>
      <c r="Y117" s="877" t="s">
        <v>441</v>
      </c>
      <c r="Z117" s="897"/>
      <c r="AA117" s="902">
        <v>7361064</v>
      </c>
      <c r="AB117" s="903"/>
      <c r="AC117" s="903"/>
      <c r="AD117" s="903"/>
      <c r="AE117" s="904"/>
      <c r="AF117" s="905">
        <v>7410512</v>
      </c>
      <c r="AG117" s="903"/>
      <c r="AH117" s="903"/>
      <c r="AI117" s="903"/>
      <c r="AJ117" s="904"/>
      <c r="AK117" s="905">
        <v>6160770</v>
      </c>
      <c r="AL117" s="903"/>
      <c r="AM117" s="903"/>
      <c r="AN117" s="903"/>
      <c r="AO117" s="904"/>
      <c r="AP117" s="906"/>
      <c r="AQ117" s="907"/>
      <c r="AR117" s="907"/>
      <c r="AS117" s="907"/>
      <c r="AT117" s="908"/>
      <c r="AU117" s="932"/>
      <c r="AV117" s="933"/>
      <c r="AW117" s="933"/>
      <c r="AX117" s="933"/>
      <c r="AY117" s="933"/>
      <c r="AZ117" s="863" t="s">
        <v>442</v>
      </c>
      <c r="BA117" s="864"/>
      <c r="BB117" s="864"/>
      <c r="BC117" s="864"/>
      <c r="BD117" s="864"/>
      <c r="BE117" s="864"/>
      <c r="BF117" s="864"/>
      <c r="BG117" s="864"/>
      <c r="BH117" s="864"/>
      <c r="BI117" s="864"/>
      <c r="BJ117" s="864"/>
      <c r="BK117" s="864"/>
      <c r="BL117" s="864"/>
      <c r="BM117" s="864"/>
      <c r="BN117" s="864"/>
      <c r="BO117" s="864"/>
      <c r="BP117" s="865"/>
      <c r="BQ117" s="816" t="s">
        <v>122</v>
      </c>
      <c r="BR117" s="817"/>
      <c r="BS117" s="817"/>
      <c r="BT117" s="817"/>
      <c r="BU117" s="817"/>
      <c r="BV117" s="817" t="s">
        <v>122</v>
      </c>
      <c r="BW117" s="817"/>
      <c r="BX117" s="817"/>
      <c r="BY117" s="817"/>
      <c r="BZ117" s="817"/>
      <c r="CA117" s="817" t="s">
        <v>122</v>
      </c>
      <c r="CB117" s="817"/>
      <c r="CC117" s="817"/>
      <c r="CD117" s="817"/>
      <c r="CE117" s="817"/>
      <c r="CF117" s="875" t="s">
        <v>122</v>
      </c>
      <c r="CG117" s="876"/>
      <c r="CH117" s="876"/>
      <c r="CI117" s="876"/>
      <c r="CJ117" s="876"/>
      <c r="CK117" s="927"/>
      <c r="CL117" s="821"/>
      <c r="CM117" s="815" t="s">
        <v>443</v>
      </c>
      <c r="CN117" s="752"/>
      <c r="CO117" s="752"/>
      <c r="CP117" s="752"/>
      <c r="CQ117" s="752"/>
      <c r="CR117" s="752"/>
      <c r="CS117" s="752"/>
      <c r="CT117" s="752"/>
      <c r="CU117" s="752"/>
      <c r="CV117" s="752"/>
      <c r="CW117" s="752"/>
      <c r="CX117" s="752"/>
      <c r="CY117" s="752"/>
      <c r="CZ117" s="752"/>
      <c r="DA117" s="752"/>
      <c r="DB117" s="752"/>
      <c r="DC117" s="752"/>
      <c r="DD117" s="752"/>
      <c r="DE117" s="752"/>
      <c r="DF117" s="753"/>
      <c r="DG117" s="779" t="s">
        <v>122</v>
      </c>
      <c r="DH117" s="780"/>
      <c r="DI117" s="780"/>
      <c r="DJ117" s="780"/>
      <c r="DK117" s="781"/>
      <c r="DL117" s="782" t="s">
        <v>122</v>
      </c>
      <c r="DM117" s="780"/>
      <c r="DN117" s="780"/>
      <c r="DO117" s="780"/>
      <c r="DP117" s="781"/>
      <c r="DQ117" s="782" t="s">
        <v>122</v>
      </c>
      <c r="DR117" s="780"/>
      <c r="DS117" s="780"/>
      <c r="DT117" s="780"/>
      <c r="DU117" s="781"/>
      <c r="DV117" s="824" t="s">
        <v>122</v>
      </c>
      <c r="DW117" s="825"/>
      <c r="DX117" s="825"/>
      <c r="DY117" s="825"/>
      <c r="DZ117" s="826"/>
    </row>
    <row r="118" spans="1:130" s="218" customFormat="1" ht="26.25" customHeight="1">
      <c r="A118" s="895" t="s">
        <v>417</v>
      </c>
      <c r="B118" s="896"/>
      <c r="C118" s="896"/>
      <c r="D118" s="896"/>
      <c r="E118" s="896"/>
      <c r="F118" s="896"/>
      <c r="G118" s="896"/>
      <c r="H118" s="896"/>
      <c r="I118" s="896"/>
      <c r="J118" s="896"/>
      <c r="K118" s="896"/>
      <c r="L118" s="896"/>
      <c r="M118" s="896"/>
      <c r="N118" s="896"/>
      <c r="O118" s="896"/>
      <c r="P118" s="896"/>
      <c r="Q118" s="896"/>
      <c r="R118" s="896"/>
      <c r="S118" s="896"/>
      <c r="T118" s="896"/>
      <c r="U118" s="896"/>
      <c r="V118" s="896"/>
      <c r="W118" s="896"/>
      <c r="X118" s="896"/>
      <c r="Y118" s="896"/>
      <c r="Z118" s="897"/>
      <c r="AA118" s="898" t="s">
        <v>414</v>
      </c>
      <c r="AB118" s="896"/>
      <c r="AC118" s="896"/>
      <c r="AD118" s="896"/>
      <c r="AE118" s="897"/>
      <c r="AF118" s="898" t="s">
        <v>415</v>
      </c>
      <c r="AG118" s="896"/>
      <c r="AH118" s="896"/>
      <c r="AI118" s="896"/>
      <c r="AJ118" s="897"/>
      <c r="AK118" s="898" t="s">
        <v>294</v>
      </c>
      <c r="AL118" s="896"/>
      <c r="AM118" s="896"/>
      <c r="AN118" s="896"/>
      <c r="AO118" s="897"/>
      <c r="AP118" s="899" t="s">
        <v>416</v>
      </c>
      <c r="AQ118" s="900"/>
      <c r="AR118" s="900"/>
      <c r="AS118" s="900"/>
      <c r="AT118" s="901"/>
      <c r="AU118" s="932"/>
      <c r="AV118" s="933"/>
      <c r="AW118" s="933"/>
      <c r="AX118" s="933"/>
      <c r="AY118" s="933"/>
      <c r="AZ118" s="838" t="s">
        <v>444</v>
      </c>
      <c r="BA118" s="839"/>
      <c r="BB118" s="839"/>
      <c r="BC118" s="839"/>
      <c r="BD118" s="839"/>
      <c r="BE118" s="839"/>
      <c r="BF118" s="839"/>
      <c r="BG118" s="839"/>
      <c r="BH118" s="839"/>
      <c r="BI118" s="839"/>
      <c r="BJ118" s="839"/>
      <c r="BK118" s="839"/>
      <c r="BL118" s="839"/>
      <c r="BM118" s="839"/>
      <c r="BN118" s="839"/>
      <c r="BO118" s="839"/>
      <c r="BP118" s="840"/>
      <c r="BQ118" s="879" t="s">
        <v>122</v>
      </c>
      <c r="BR118" s="845"/>
      <c r="BS118" s="845"/>
      <c r="BT118" s="845"/>
      <c r="BU118" s="845"/>
      <c r="BV118" s="845" t="s">
        <v>122</v>
      </c>
      <c r="BW118" s="845"/>
      <c r="BX118" s="845"/>
      <c r="BY118" s="845"/>
      <c r="BZ118" s="845"/>
      <c r="CA118" s="845" t="s">
        <v>122</v>
      </c>
      <c r="CB118" s="845"/>
      <c r="CC118" s="845"/>
      <c r="CD118" s="845"/>
      <c r="CE118" s="845"/>
      <c r="CF118" s="875" t="s">
        <v>122</v>
      </c>
      <c r="CG118" s="876"/>
      <c r="CH118" s="876"/>
      <c r="CI118" s="876"/>
      <c r="CJ118" s="876"/>
      <c r="CK118" s="927"/>
      <c r="CL118" s="821"/>
      <c r="CM118" s="815" t="s">
        <v>445</v>
      </c>
      <c r="CN118" s="752"/>
      <c r="CO118" s="752"/>
      <c r="CP118" s="752"/>
      <c r="CQ118" s="752"/>
      <c r="CR118" s="752"/>
      <c r="CS118" s="752"/>
      <c r="CT118" s="752"/>
      <c r="CU118" s="752"/>
      <c r="CV118" s="752"/>
      <c r="CW118" s="752"/>
      <c r="CX118" s="752"/>
      <c r="CY118" s="752"/>
      <c r="CZ118" s="752"/>
      <c r="DA118" s="752"/>
      <c r="DB118" s="752"/>
      <c r="DC118" s="752"/>
      <c r="DD118" s="752"/>
      <c r="DE118" s="752"/>
      <c r="DF118" s="753"/>
      <c r="DG118" s="779" t="s">
        <v>122</v>
      </c>
      <c r="DH118" s="780"/>
      <c r="DI118" s="780"/>
      <c r="DJ118" s="780"/>
      <c r="DK118" s="781"/>
      <c r="DL118" s="782" t="s">
        <v>122</v>
      </c>
      <c r="DM118" s="780"/>
      <c r="DN118" s="780"/>
      <c r="DO118" s="780"/>
      <c r="DP118" s="781"/>
      <c r="DQ118" s="782" t="s">
        <v>122</v>
      </c>
      <c r="DR118" s="780"/>
      <c r="DS118" s="780"/>
      <c r="DT118" s="780"/>
      <c r="DU118" s="781"/>
      <c r="DV118" s="824" t="s">
        <v>122</v>
      </c>
      <c r="DW118" s="825"/>
      <c r="DX118" s="825"/>
      <c r="DY118" s="825"/>
      <c r="DZ118" s="826"/>
    </row>
    <row r="119" spans="1:130" s="218" customFormat="1" ht="26.25" customHeight="1">
      <c r="A119" s="818" t="s">
        <v>420</v>
      </c>
      <c r="B119" s="819"/>
      <c r="C119" s="860" t="s">
        <v>421</v>
      </c>
      <c r="D119" s="808"/>
      <c r="E119" s="808"/>
      <c r="F119" s="808"/>
      <c r="G119" s="808"/>
      <c r="H119" s="808"/>
      <c r="I119" s="808"/>
      <c r="J119" s="808"/>
      <c r="K119" s="808"/>
      <c r="L119" s="808"/>
      <c r="M119" s="808"/>
      <c r="N119" s="808"/>
      <c r="O119" s="808"/>
      <c r="P119" s="808"/>
      <c r="Q119" s="808"/>
      <c r="R119" s="808"/>
      <c r="S119" s="808"/>
      <c r="T119" s="808"/>
      <c r="U119" s="808"/>
      <c r="V119" s="808"/>
      <c r="W119" s="808"/>
      <c r="X119" s="808"/>
      <c r="Y119" s="808"/>
      <c r="Z119" s="809"/>
      <c r="AA119" s="888" t="s">
        <v>122</v>
      </c>
      <c r="AB119" s="889"/>
      <c r="AC119" s="889"/>
      <c r="AD119" s="889"/>
      <c r="AE119" s="890"/>
      <c r="AF119" s="891" t="s">
        <v>122</v>
      </c>
      <c r="AG119" s="889"/>
      <c r="AH119" s="889"/>
      <c r="AI119" s="889"/>
      <c r="AJ119" s="890"/>
      <c r="AK119" s="891" t="s">
        <v>122</v>
      </c>
      <c r="AL119" s="889"/>
      <c r="AM119" s="889"/>
      <c r="AN119" s="889"/>
      <c r="AO119" s="890"/>
      <c r="AP119" s="892" t="s">
        <v>122</v>
      </c>
      <c r="AQ119" s="893"/>
      <c r="AR119" s="893"/>
      <c r="AS119" s="893"/>
      <c r="AT119" s="894"/>
      <c r="AU119" s="934"/>
      <c r="AV119" s="935"/>
      <c r="AW119" s="935"/>
      <c r="AX119" s="935"/>
      <c r="AY119" s="935"/>
      <c r="AZ119" s="239" t="s">
        <v>177</v>
      </c>
      <c r="BA119" s="239"/>
      <c r="BB119" s="239"/>
      <c r="BC119" s="239"/>
      <c r="BD119" s="239"/>
      <c r="BE119" s="239"/>
      <c r="BF119" s="239"/>
      <c r="BG119" s="239"/>
      <c r="BH119" s="239"/>
      <c r="BI119" s="239"/>
      <c r="BJ119" s="239"/>
      <c r="BK119" s="239"/>
      <c r="BL119" s="239"/>
      <c r="BM119" s="239"/>
      <c r="BN119" s="239"/>
      <c r="BO119" s="877" t="s">
        <v>446</v>
      </c>
      <c r="BP119" s="878"/>
      <c r="BQ119" s="879">
        <v>45041253</v>
      </c>
      <c r="BR119" s="845"/>
      <c r="BS119" s="845"/>
      <c r="BT119" s="845"/>
      <c r="BU119" s="845"/>
      <c r="BV119" s="845">
        <v>43946243</v>
      </c>
      <c r="BW119" s="845"/>
      <c r="BX119" s="845"/>
      <c r="BY119" s="845"/>
      <c r="BZ119" s="845"/>
      <c r="CA119" s="845">
        <v>43708311</v>
      </c>
      <c r="CB119" s="845"/>
      <c r="CC119" s="845"/>
      <c r="CD119" s="845"/>
      <c r="CE119" s="845"/>
      <c r="CF119" s="748"/>
      <c r="CG119" s="749"/>
      <c r="CH119" s="749"/>
      <c r="CI119" s="749"/>
      <c r="CJ119" s="834"/>
      <c r="CK119" s="928"/>
      <c r="CL119" s="823"/>
      <c r="CM119" s="838" t="s">
        <v>447</v>
      </c>
      <c r="CN119" s="839"/>
      <c r="CO119" s="839"/>
      <c r="CP119" s="839"/>
      <c r="CQ119" s="839"/>
      <c r="CR119" s="839"/>
      <c r="CS119" s="839"/>
      <c r="CT119" s="839"/>
      <c r="CU119" s="839"/>
      <c r="CV119" s="839"/>
      <c r="CW119" s="839"/>
      <c r="CX119" s="839"/>
      <c r="CY119" s="839"/>
      <c r="CZ119" s="839"/>
      <c r="DA119" s="839"/>
      <c r="DB119" s="839"/>
      <c r="DC119" s="839"/>
      <c r="DD119" s="839"/>
      <c r="DE119" s="839"/>
      <c r="DF119" s="840"/>
      <c r="DG119" s="763" t="s">
        <v>122</v>
      </c>
      <c r="DH119" s="764"/>
      <c r="DI119" s="764"/>
      <c r="DJ119" s="764"/>
      <c r="DK119" s="765"/>
      <c r="DL119" s="766" t="s">
        <v>122</v>
      </c>
      <c r="DM119" s="764"/>
      <c r="DN119" s="764"/>
      <c r="DO119" s="764"/>
      <c r="DP119" s="765"/>
      <c r="DQ119" s="766" t="s">
        <v>122</v>
      </c>
      <c r="DR119" s="764"/>
      <c r="DS119" s="764"/>
      <c r="DT119" s="764"/>
      <c r="DU119" s="765"/>
      <c r="DV119" s="848" t="s">
        <v>122</v>
      </c>
      <c r="DW119" s="849"/>
      <c r="DX119" s="849"/>
      <c r="DY119" s="849"/>
      <c r="DZ119" s="850"/>
    </row>
    <row r="120" spans="1:130" s="218" customFormat="1" ht="26.25" customHeight="1">
      <c r="A120" s="820"/>
      <c r="B120" s="821"/>
      <c r="C120" s="815" t="s">
        <v>424</v>
      </c>
      <c r="D120" s="752"/>
      <c r="E120" s="752"/>
      <c r="F120" s="752"/>
      <c r="G120" s="752"/>
      <c r="H120" s="752"/>
      <c r="I120" s="752"/>
      <c r="J120" s="752"/>
      <c r="K120" s="752"/>
      <c r="L120" s="752"/>
      <c r="M120" s="752"/>
      <c r="N120" s="752"/>
      <c r="O120" s="752"/>
      <c r="P120" s="752"/>
      <c r="Q120" s="752"/>
      <c r="R120" s="752"/>
      <c r="S120" s="752"/>
      <c r="T120" s="752"/>
      <c r="U120" s="752"/>
      <c r="V120" s="752"/>
      <c r="W120" s="752"/>
      <c r="X120" s="752"/>
      <c r="Y120" s="752"/>
      <c r="Z120" s="753"/>
      <c r="AA120" s="779" t="s">
        <v>122</v>
      </c>
      <c r="AB120" s="780"/>
      <c r="AC120" s="780"/>
      <c r="AD120" s="780"/>
      <c r="AE120" s="781"/>
      <c r="AF120" s="782" t="s">
        <v>122</v>
      </c>
      <c r="AG120" s="780"/>
      <c r="AH120" s="780"/>
      <c r="AI120" s="780"/>
      <c r="AJ120" s="781"/>
      <c r="AK120" s="782" t="s">
        <v>122</v>
      </c>
      <c r="AL120" s="780"/>
      <c r="AM120" s="780"/>
      <c r="AN120" s="780"/>
      <c r="AO120" s="781"/>
      <c r="AP120" s="824" t="s">
        <v>122</v>
      </c>
      <c r="AQ120" s="825"/>
      <c r="AR120" s="825"/>
      <c r="AS120" s="825"/>
      <c r="AT120" s="826"/>
      <c r="AU120" s="880" t="s">
        <v>448</v>
      </c>
      <c r="AV120" s="881"/>
      <c r="AW120" s="881"/>
      <c r="AX120" s="881"/>
      <c r="AY120" s="882"/>
      <c r="AZ120" s="860" t="s">
        <v>449</v>
      </c>
      <c r="BA120" s="808"/>
      <c r="BB120" s="808"/>
      <c r="BC120" s="808"/>
      <c r="BD120" s="808"/>
      <c r="BE120" s="808"/>
      <c r="BF120" s="808"/>
      <c r="BG120" s="808"/>
      <c r="BH120" s="808"/>
      <c r="BI120" s="808"/>
      <c r="BJ120" s="808"/>
      <c r="BK120" s="808"/>
      <c r="BL120" s="808"/>
      <c r="BM120" s="808"/>
      <c r="BN120" s="808"/>
      <c r="BO120" s="808"/>
      <c r="BP120" s="809"/>
      <c r="BQ120" s="861">
        <v>18765303</v>
      </c>
      <c r="BR120" s="842"/>
      <c r="BS120" s="842"/>
      <c r="BT120" s="842"/>
      <c r="BU120" s="842"/>
      <c r="BV120" s="842">
        <v>18916892</v>
      </c>
      <c r="BW120" s="842"/>
      <c r="BX120" s="842"/>
      <c r="BY120" s="842"/>
      <c r="BZ120" s="842"/>
      <c r="CA120" s="842">
        <v>20339116</v>
      </c>
      <c r="CB120" s="842"/>
      <c r="CC120" s="842"/>
      <c r="CD120" s="842"/>
      <c r="CE120" s="842"/>
      <c r="CF120" s="866">
        <v>100</v>
      </c>
      <c r="CG120" s="867"/>
      <c r="CH120" s="867"/>
      <c r="CI120" s="867"/>
      <c r="CJ120" s="867"/>
      <c r="CK120" s="868" t="s">
        <v>450</v>
      </c>
      <c r="CL120" s="852"/>
      <c r="CM120" s="852"/>
      <c r="CN120" s="852"/>
      <c r="CO120" s="853"/>
      <c r="CP120" s="872" t="s">
        <v>396</v>
      </c>
      <c r="CQ120" s="873"/>
      <c r="CR120" s="873"/>
      <c r="CS120" s="873"/>
      <c r="CT120" s="873"/>
      <c r="CU120" s="873"/>
      <c r="CV120" s="873"/>
      <c r="CW120" s="873"/>
      <c r="CX120" s="873"/>
      <c r="CY120" s="873"/>
      <c r="CZ120" s="873"/>
      <c r="DA120" s="873"/>
      <c r="DB120" s="873"/>
      <c r="DC120" s="873"/>
      <c r="DD120" s="873"/>
      <c r="DE120" s="873"/>
      <c r="DF120" s="874"/>
      <c r="DG120" s="861">
        <v>3592578</v>
      </c>
      <c r="DH120" s="842"/>
      <c r="DI120" s="842"/>
      <c r="DJ120" s="842"/>
      <c r="DK120" s="842"/>
      <c r="DL120" s="842">
        <v>5619615</v>
      </c>
      <c r="DM120" s="842"/>
      <c r="DN120" s="842"/>
      <c r="DO120" s="842"/>
      <c r="DP120" s="842"/>
      <c r="DQ120" s="842">
        <v>5560849</v>
      </c>
      <c r="DR120" s="842"/>
      <c r="DS120" s="842"/>
      <c r="DT120" s="842"/>
      <c r="DU120" s="842"/>
      <c r="DV120" s="843">
        <v>27.3</v>
      </c>
      <c r="DW120" s="843"/>
      <c r="DX120" s="843"/>
      <c r="DY120" s="843"/>
      <c r="DZ120" s="844"/>
    </row>
    <row r="121" spans="1:130" s="218" customFormat="1" ht="26.25" customHeight="1">
      <c r="A121" s="820"/>
      <c r="B121" s="821"/>
      <c r="C121" s="863" t="s">
        <v>451</v>
      </c>
      <c r="D121" s="864"/>
      <c r="E121" s="864"/>
      <c r="F121" s="864"/>
      <c r="G121" s="864"/>
      <c r="H121" s="864"/>
      <c r="I121" s="864"/>
      <c r="J121" s="864"/>
      <c r="K121" s="864"/>
      <c r="L121" s="864"/>
      <c r="M121" s="864"/>
      <c r="N121" s="864"/>
      <c r="O121" s="864"/>
      <c r="P121" s="864"/>
      <c r="Q121" s="864"/>
      <c r="R121" s="864"/>
      <c r="S121" s="864"/>
      <c r="T121" s="864"/>
      <c r="U121" s="864"/>
      <c r="V121" s="864"/>
      <c r="W121" s="864"/>
      <c r="X121" s="864"/>
      <c r="Y121" s="864"/>
      <c r="Z121" s="865"/>
      <c r="AA121" s="779" t="s">
        <v>122</v>
      </c>
      <c r="AB121" s="780"/>
      <c r="AC121" s="780"/>
      <c r="AD121" s="780"/>
      <c r="AE121" s="781"/>
      <c r="AF121" s="782" t="s">
        <v>122</v>
      </c>
      <c r="AG121" s="780"/>
      <c r="AH121" s="780"/>
      <c r="AI121" s="780"/>
      <c r="AJ121" s="781"/>
      <c r="AK121" s="782" t="s">
        <v>122</v>
      </c>
      <c r="AL121" s="780"/>
      <c r="AM121" s="780"/>
      <c r="AN121" s="780"/>
      <c r="AO121" s="781"/>
      <c r="AP121" s="824" t="s">
        <v>122</v>
      </c>
      <c r="AQ121" s="825"/>
      <c r="AR121" s="825"/>
      <c r="AS121" s="825"/>
      <c r="AT121" s="826"/>
      <c r="AU121" s="883"/>
      <c r="AV121" s="884"/>
      <c r="AW121" s="884"/>
      <c r="AX121" s="884"/>
      <c r="AY121" s="885"/>
      <c r="AZ121" s="815" t="s">
        <v>452</v>
      </c>
      <c r="BA121" s="752"/>
      <c r="BB121" s="752"/>
      <c r="BC121" s="752"/>
      <c r="BD121" s="752"/>
      <c r="BE121" s="752"/>
      <c r="BF121" s="752"/>
      <c r="BG121" s="752"/>
      <c r="BH121" s="752"/>
      <c r="BI121" s="752"/>
      <c r="BJ121" s="752"/>
      <c r="BK121" s="752"/>
      <c r="BL121" s="752"/>
      <c r="BM121" s="752"/>
      <c r="BN121" s="752"/>
      <c r="BO121" s="752"/>
      <c r="BP121" s="753"/>
      <c r="BQ121" s="816">
        <v>420304</v>
      </c>
      <c r="BR121" s="817"/>
      <c r="BS121" s="817"/>
      <c r="BT121" s="817"/>
      <c r="BU121" s="817"/>
      <c r="BV121" s="817">
        <v>421951</v>
      </c>
      <c r="BW121" s="817"/>
      <c r="BX121" s="817"/>
      <c r="BY121" s="817"/>
      <c r="BZ121" s="817"/>
      <c r="CA121" s="817">
        <v>346179</v>
      </c>
      <c r="CB121" s="817"/>
      <c r="CC121" s="817"/>
      <c r="CD121" s="817"/>
      <c r="CE121" s="817"/>
      <c r="CF121" s="875">
        <v>1.7</v>
      </c>
      <c r="CG121" s="876"/>
      <c r="CH121" s="876"/>
      <c r="CI121" s="876"/>
      <c r="CJ121" s="876"/>
      <c r="CK121" s="869"/>
      <c r="CL121" s="855"/>
      <c r="CM121" s="855"/>
      <c r="CN121" s="855"/>
      <c r="CO121" s="856"/>
      <c r="CP121" s="835" t="s">
        <v>398</v>
      </c>
      <c r="CQ121" s="836"/>
      <c r="CR121" s="836"/>
      <c r="CS121" s="836"/>
      <c r="CT121" s="836"/>
      <c r="CU121" s="836"/>
      <c r="CV121" s="836"/>
      <c r="CW121" s="836"/>
      <c r="CX121" s="836"/>
      <c r="CY121" s="836"/>
      <c r="CZ121" s="836"/>
      <c r="DA121" s="836"/>
      <c r="DB121" s="836"/>
      <c r="DC121" s="836"/>
      <c r="DD121" s="836"/>
      <c r="DE121" s="836"/>
      <c r="DF121" s="837"/>
      <c r="DG121" s="816" t="s">
        <v>122</v>
      </c>
      <c r="DH121" s="817"/>
      <c r="DI121" s="817"/>
      <c r="DJ121" s="817"/>
      <c r="DK121" s="817"/>
      <c r="DL121" s="817" t="s">
        <v>122</v>
      </c>
      <c r="DM121" s="817"/>
      <c r="DN121" s="817"/>
      <c r="DO121" s="817"/>
      <c r="DP121" s="817"/>
      <c r="DQ121" s="817">
        <v>2039242</v>
      </c>
      <c r="DR121" s="817"/>
      <c r="DS121" s="817"/>
      <c r="DT121" s="817"/>
      <c r="DU121" s="817"/>
      <c r="DV121" s="794">
        <v>10</v>
      </c>
      <c r="DW121" s="794"/>
      <c r="DX121" s="794"/>
      <c r="DY121" s="794"/>
      <c r="DZ121" s="795"/>
    </row>
    <row r="122" spans="1:130" s="218" customFormat="1" ht="26.25" customHeight="1">
      <c r="A122" s="820"/>
      <c r="B122" s="821"/>
      <c r="C122" s="815" t="s">
        <v>434</v>
      </c>
      <c r="D122" s="752"/>
      <c r="E122" s="752"/>
      <c r="F122" s="752"/>
      <c r="G122" s="752"/>
      <c r="H122" s="752"/>
      <c r="I122" s="752"/>
      <c r="J122" s="752"/>
      <c r="K122" s="752"/>
      <c r="L122" s="752"/>
      <c r="M122" s="752"/>
      <c r="N122" s="752"/>
      <c r="O122" s="752"/>
      <c r="P122" s="752"/>
      <c r="Q122" s="752"/>
      <c r="R122" s="752"/>
      <c r="S122" s="752"/>
      <c r="T122" s="752"/>
      <c r="U122" s="752"/>
      <c r="V122" s="752"/>
      <c r="W122" s="752"/>
      <c r="X122" s="752"/>
      <c r="Y122" s="752"/>
      <c r="Z122" s="753"/>
      <c r="AA122" s="779" t="s">
        <v>122</v>
      </c>
      <c r="AB122" s="780"/>
      <c r="AC122" s="780"/>
      <c r="AD122" s="780"/>
      <c r="AE122" s="781"/>
      <c r="AF122" s="782" t="s">
        <v>122</v>
      </c>
      <c r="AG122" s="780"/>
      <c r="AH122" s="780"/>
      <c r="AI122" s="780"/>
      <c r="AJ122" s="781"/>
      <c r="AK122" s="782" t="s">
        <v>122</v>
      </c>
      <c r="AL122" s="780"/>
      <c r="AM122" s="780"/>
      <c r="AN122" s="780"/>
      <c r="AO122" s="781"/>
      <c r="AP122" s="824" t="s">
        <v>122</v>
      </c>
      <c r="AQ122" s="825"/>
      <c r="AR122" s="825"/>
      <c r="AS122" s="825"/>
      <c r="AT122" s="826"/>
      <c r="AU122" s="883"/>
      <c r="AV122" s="884"/>
      <c r="AW122" s="884"/>
      <c r="AX122" s="884"/>
      <c r="AY122" s="885"/>
      <c r="AZ122" s="838" t="s">
        <v>453</v>
      </c>
      <c r="BA122" s="839"/>
      <c r="BB122" s="839"/>
      <c r="BC122" s="839"/>
      <c r="BD122" s="839"/>
      <c r="BE122" s="839"/>
      <c r="BF122" s="839"/>
      <c r="BG122" s="839"/>
      <c r="BH122" s="839"/>
      <c r="BI122" s="839"/>
      <c r="BJ122" s="839"/>
      <c r="BK122" s="839"/>
      <c r="BL122" s="839"/>
      <c r="BM122" s="839"/>
      <c r="BN122" s="839"/>
      <c r="BO122" s="839"/>
      <c r="BP122" s="840"/>
      <c r="BQ122" s="879">
        <v>41869229</v>
      </c>
      <c r="BR122" s="845"/>
      <c r="BS122" s="845"/>
      <c r="BT122" s="845"/>
      <c r="BU122" s="845"/>
      <c r="BV122" s="845">
        <v>39630085</v>
      </c>
      <c r="BW122" s="845"/>
      <c r="BX122" s="845"/>
      <c r="BY122" s="845"/>
      <c r="BZ122" s="845"/>
      <c r="CA122" s="845">
        <v>39196505</v>
      </c>
      <c r="CB122" s="845"/>
      <c r="CC122" s="845"/>
      <c r="CD122" s="845"/>
      <c r="CE122" s="845"/>
      <c r="CF122" s="846">
        <v>192.6</v>
      </c>
      <c r="CG122" s="847"/>
      <c r="CH122" s="847"/>
      <c r="CI122" s="847"/>
      <c r="CJ122" s="847"/>
      <c r="CK122" s="869"/>
      <c r="CL122" s="855"/>
      <c r="CM122" s="855"/>
      <c r="CN122" s="855"/>
      <c r="CO122" s="856"/>
      <c r="CP122" s="835" t="s">
        <v>394</v>
      </c>
      <c r="CQ122" s="836"/>
      <c r="CR122" s="836"/>
      <c r="CS122" s="836"/>
      <c r="CT122" s="836"/>
      <c r="CU122" s="836"/>
      <c r="CV122" s="836"/>
      <c r="CW122" s="836"/>
      <c r="CX122" s="836"/>
      <c r="CY122" s="836"/>
      <c r="CZ122" s="836"/>
      <c r="DA122" s="836"/>
      <c r="DB122" s="836"/>
      <c r="DC122" s="836"/>
      <c r="DD122" s="836"/>
      <c r="DE122" s="836"/>
      <c r="DF122" s="837"/>
      <c r="DG122" s="816">
        <v>368151</v>
      </c>
      <c r="DH122" s="817"/>
      <c r="DI122" s="817"/>
      <c r="DJ122" s="817"/>
      <c r="DK122" s="817"/>
      <c r="DL122" s="817">
        <v>429737</v>
      </c>
      <c r="DM122" s="817"/>
      <c r="DN122" s="817"/>
      <c r="DO122" s="817"/>
      <c r="DP122" s="817"/>
      <c r="DQ122" s="817">
        <v>488842</v>
      </c>
      <c r="DR122" s="817"/>
      <c r="DS122" s="817"/>
      <c r="DT122" s="817"/>
      <c r="DU122" s="817"/>
      <c r="DV122" s="794">
        <v>2.4</v>
      </c>
      <c r="DW122" s="794"/>
      <c r="DX122" s="794"/>
      <c r="DY122" s="794"/>
      <c r="DZ122" s="795"/>
    </row>
    <row r="123" spans="1:130" s="218" customFormat="1" ht="26.25" customHeight="1">
      <c r="A123" s="820"/>
      <c r="B123" s="821"/>
      <c r="C123" s="815" t="s">
        <v>440</v>
      </c>
      <c r="D123" s="752"/>
      <c r="E123" s="752"/>
      <c r="F123" s="752"/>
      <c r="G123" s="752"/>
      <c r="H123" s="752"/>
      <c r="I123" s="752"/>
      <c r="J123" s="752"/>
      <c r="K123" s="752"/>
      <c r="L123" s="752"/>
      <c r="M123" s="752"/>
      <c r="N123" s="752"/>
      <c r="O123" s="752"/>
      <c r="P123" s="752"/>
      <c r="Q123" s="752"/>
      <c r="R123" s="752"/>
      <c r="S123" s="752"/>
      <c r="T123" s="752"/>
      <c r="U123" s="752"/>
      <c r="V123" s="752"/>
      <c r="W123" s="752"/>
      <c r="X123" s="752"/>
      <c r="Y123" s="752"/>
      <c r="Z123" s="753"/>
      <c r="AA123" s="779" t="s">
        <v>122</v>
      </c>
      <c r="AB123" s="780"/>
      <c r="AC123" s="780"/>
      <c r="AD123" s="780"/>
      <c r="AE123" s="781"/>
      <c r="AF123" s="782" t="s">
        <v>122</v>
      </c>
      <c r="AG123" s="780"/>
      <c r="AH123" s="780"/>
      <c r="AI123" s="780"/>
      <c r="AJ123" s="781"/>
      <c r="AK123" s="782" t="s">
        <v>122</v>
      </c>
      <c r="AL123" s="780"/>
      <c r="AM123" s="780"/>
      <c r="AN123" s="780"/>
      <c r="AO123" s="781"/>
      <c r="AP123" s="824" t="s">
        <v>122</v>
      </c>
      <c r="AQ123" s="825"/>
      <c r="AR123" s="825"/>
      <c r="AS123" s="825"/>
      <c r="AT123" s="826"/>
      <c r="AU123" s="886"/>
      <c r="AV123" s="887"/>
      <c r="AW123" s="887"/>
      <c r="AX123" s="887"/>
      <c r="AY123" s="887"/>
      <c r="AZ123" s="239" t="s">
        <v>177</v>
      </c>
      <c r="BA123" s="239"/>
      <c r="BB123" s="239"/>
      <c r="BC123" s="239"/>
      <c r="BD123" s="239"/>
      <c r="BE123" s="239"/>
      <c r="BF123" s="239"/>
      <c r="BG123" s="239"/>
      <c r="BH123" s="239"/>
      <c r="BI123" s="239"/>
      <c r="BJ123" s="239"/>
      <c r="BK123" s="239"/>
      <c r="BL123" s="239"/>
      <c r="BM123" s="239"/>
      <c r="BN123" s="239"/>
      <c r="BO123" s="877" t="s">
        <v>454</v>
      </c>
      <c r="BP123" s="878"/>
      <c r="BQ123" s="832">
        <v>61054836</v>
      </c>
      <c r="BR123" s="833"/>
      <c r="BS123" s="833"/>
      <c r="BT123" s="833"/>
      <c r="BU123" s="833"/>
      <c r="BV123" s="833">
        <v>58968928</v>
      </c>
      <c r="BW123" s="833"/>
      <c r="BX123" s="833"/>
      <c r="BY123" s="833"/>
      <c r="BZ123" s="833"/>
      <c r="CA123" s="833">
        <v>59881800</v>
      </c>
      <c r="CB123" s="833"/>
      <c r="CC123" s="833"/>
      <c r="CD123" s="833"/>
      <c r="CE123" s="833"/>
      <c r="CF123" s="748"/>
      <c r="CG123" s="749"/>
      <c r="CH123" s="749"/>
      <c r="CI123" s="749"/>
      <c r="CJ123" s="834"/>
      <c r="CK123" s="869"/>
      <c r="CL123" s="855"/>
      <c r="CM123" s="855"/>
      <c r="CN123" s="855"/>
      <c r="CO123" s="856"/>
      <c r="CP123" s="835" t="s">
        <v>399</v>
      </c>
      <c r="CQ123" s="836"/>
      <c r="CR123" s="836"/>
      <c r="CS123" s="836"/>
      <c r="CT123" s="836"/>
      <c r="CU123" s="836"/>
      <c r="CV123" s="836"/>
      <c r="CW123" s="836"/>
      <c r="CX123" s="836"/>
      <c r="CY123" s="836"/>
      <c r="CZ123" s="836"/>
      <c r="DA123" s="836"/>
      <c r="DB123" s="836"/>
      <c r="DC123" s="836"/>
      <c r="DD123" s="836"/>
      <c r="DE123" s="836"/>
      <c r="DF123" s="837"/>
      <c r="DG123" s="779" t="s">
        <v>122</v>
      </c>
      <c r="DH123" s="780"/>
      <c r="DI123" s="780"/>
      <c r="DJ123" s="780"/>
      <c r="DK123" s="781"/>
      <c r="DL123" s="782" t="s">
        <v>122</v>
      </c>
      <c r="DM123" s="780"/>
      <c r="DN123" s="780"/>
      <c r="DO123" s="780"/>
      <c r="DP123" s="781"/>
      <c r="DQ123" s="782">
        <v>214142</v>
      </c>
      <c r="DR123" s="780"/>
      <c r="DS123" s="780"/>
      <c r="DT123" s="780"/>
      <c r="DU123" s="781"/>
      <c r="DV123" s="824">
        <v>1.1000000000000001</v>
      </c>
      <c r="DW123" s="825"/>
      <c r="DX123" s="825"/>
      <c r="DY123" s="825"/>
      <c r="DZ123" s="826"/>
    </row>
    <row r="124" spans="1:130" s="218" customFormat="1" ht="26.25" customHeight="1" thickBot="1">
      <c r="A124" s="820"/>
      <c r="B124" s="821"/>
      <c r="C124" s="815" t="s">
        <v>443</v>
      </c>
      <c r="D124" s="752"/>
      <c r="E124" s="752"/>
      <c r="F124" s="752"/>
      <c r="G124" s="752"/>
      <c r="H124" s="752"/>
      <c r="I124" s="752"/>
      <c r="J124" s="752"/>
      <c r="K124" s="752"/>
      <c r="L124" s="752"/>
      <c r="M124" s="752"/>
      <c r="N124" s="752"/>
      <c r="O124" s="752"/>
      <c r="P124" s="752"/>
      <c r="Q124" s="752"/>
      <c r="R124" s="752"/>
      <c r="S124" s="752"/>
      <c r="T124" s="752"/>
      <c r="U124" s="752"/>
      <c r="V124" s="752"/>
      <c r="W124" s="752"/>
      <c r="X124" s="752"/>
      <c r="Y124" s="752"/>
      <c r="Z124" s="753"/>
      <c r="AA124" s="779" t="s">
        <v>122</v>
      </c>
      <c r="AB124" s="780"/>
      <c r="AC124" s="780"/>
      <c r="AD124" s="780"/>
      <c r="AE124" s="781"/>
      <c r="AF124" s="782" t="s">
        <v>122</v>
      </c>
      <c r="AG124" s="780"/>
      <c r="AH124" s="780"/>
      <c r="AI124" s="780"/>
      <c r="AJ124" s="781"/>
      <c r="AK124" s="782" t="s">
        <v>122</v>
      </c>
      <c r="AL124" s="780"/>
      <c r="AM124" s="780"/>
      <c r="AN124" s="780"/>
      <c r="AO124" s="781"/>
      <c r="AP124" s="824" t="s">
        <v>122</v>
      </c>
      <c r="AQ124" s="825"/>
      <c r="AR124" s="825"/>
      <c r="AS124" s="825"/>
      <c r="AT124" s="826"/>
      <c r="AU124" s="827" t="s">
        <v>455</v>
      </c>
      <c r="AV124" s="828"/>
      <c r="AW124" s="828"/>
      <c r="AX124" s="828"/>
      <c r="AY124" s="828"/>
      <c r="AZ124" s="828"/>
      <c r="BA124" s="828"/>
      <c r="BB124" s="828"/>
      <c r="BC124" s="828"/>
      <c r="BD124" s="828"/>
      <c r="BE124" s="828"/>
      <c r="BF124" s="828"/>
      <c r="BG124" s="828"/>
      <c r="BH124" s="828"/>
      <c r="BI124" s="828"/>
      <c r="BJ124" s="828"/>
      <c r="BK124" s="828"/>
      <c r="BL124" s="828"/>
      <c r="BM124" s="828"/>
      <c r="BN124" s="828"/>
      <c r="BO124" s="828"/>
      <c r="BP124" s="829"/>
      <c r="BQ124" s="830" t="s">
        <v>122</v>
      </c>
      <c r="BR124" s="831"/>
      <c r="BS124" s="831"/>
      <c r="BT124" s="831"/>
      <c r="BU124" s="831"/>
      <c r="BV124" s="831" t="s">
        <v>122</v>
      </c>
      <c r="BW124" s="831"/>
      <c r="BX124" s="831"/>
      <c r="BY124" s="831"/>
      <c r="BZ124" s="831"/>
      <c r="CA124" s="831" t="s">
        <v>122</v>
      </c>
      <c r="CB124" s="831"/>
      <c r="CC124" s="831"/>
      <c r="CD124" s="831"/>
      <c r="CE124" s="831"/>
      <c r="CF124" s="726"/>
      <c r="CG124" s="727"/>
      <c r="CH124" s="727"/>
      <c r="CI124" s="727"/>
      <c r="CJ124" s="862"/>
      <c r="CK124" s="870"/>
      <c r="CL124" s="870"/>
      <c r="CM124" s="870"/>
      <c r="CN124" s="870"/>
      <c r="CO124" s="871"/>
      <c r="CP124" s="835" t="s">
        <v>456</v>
      </c>
      <c r="CQ124" s="836"/>
      <c r="CR124" s="836"/>
      <c r="CS124" s="836"/>
      <c r="CT124" s="836"/>
      <c r="CU124" s="836"/>
      <c r="CV124" s="836"/>
      <c r="CW124" s="836"/>
      <c r="CX124" s="836"/>
      <c r="CY124" s="836"/>
      <c r="CZ124" s="836"/>
      <c r="DA124" s="836"/>
      <c r="DB124" s="836"/>
      <c r="DC124" s="836"/>
      <c r="DD124" s="836"/>
      <c r="DE124" s="836"/>
      <c r="DF124" s="837"/>
      <c r="DG124" s="763">
        <v>3764451</v>
      </c>
      <c r="DH124" s="764"/>
      <c r="DI124" s="764"/>
      <c r="DJ124" s="764"/>
      <c r="DK124" s="765"/>
      <c r="DL124" s="766">
        <v>2986935</v>
      </c>
      <c r="DM124" s="764"/>
      <c r="DN124" s="764"/>
      <c r="DO124" s="764"/>
      <c r="DP124" s="765"/>
      <c r="DQ124" s="766">
        <v>60499</v>
      </c>
      <c r="DR124" s="764"/>
      <c r="DS124" s="764"/>
      <c r="DT124" s="764"/>
      <c r="DU124" s="765"/>
      <c r="DV124" s="848">
        <v>0.3</v>
      </c>
      <c r="DW124" s="849"/>
      <c r="DX124" s="849"/>
      <c r="DY124" s="849"/>
      <c r="DZ124" s="850"/>
    </row>
    <row r="125" spans="1:130" s="218" customFormat="1" ht="26.25" customHeight="1">
      <c r="A125" s="820"/>
      <c r="B125" s="821"/>
      <c r="C125" s="815" t="s">
        <v>445</v>
      </c>
      <c r="D125" s="752"/>
      <c r="E125" s="752"/>
      <c r="F125" s="752"/>
      <c r="G125" s="752"/>
      <c r="H125" s="752"/>
      <c r="I125" s="752"/>
      <c r="J125" s="752"/>
      <c r="K125" s="752"/>
      <c r="L125" s="752"/>
      <c r="M125" s="752"/>
      <c r="N125" s="752"/>
      <c r="O125" s="752"/>
      <c r="P125" s="752"/>
      <c r="Q125" s="752"/>
      <c r="R125" s="752"/>
      <c r="S125" s="752"/>
      <c r="T125" s="752"/>
      <c r="U125" s="752"/>
      <c r="V125" s="752"/>
      <c r="W125" s="752"/>
      <c r="X125" s="752"/>
      <c r="Y125" s="752"/>
      <c r="Z125" s="753"/>
      <c r="AA125" s="779" t="s">
        <v>122</v>
      </c>
      <c r="AB125" s="780"/>
      <c r="AC125" s="780"/>
      <c r="AD125" s="780"/>
      <c r="AE125" s="781"/>
      <c r="AF125" s="782" t="s">
        <v>122</v>
      </c>
      <c r="AG125" s="780"/>
      <c r="AH125" s="780"/>
      <c r="AI125" s="780"/>
      <c r="AJ125" s="781"/>
      <c r="AK125" s="782" t="s">
        <v>122</v>
      </c>
      <c r="AL125" s="780"/>
      <c r="AM125" s="780"/>
      <c r="AN125" s="780"/>
      <c r="AO125" s="781"/>
      <c r="AP125" s="824" t="s">
        <v>122</v>
      </c>
      <c r="AQ125" s="825"/>
      <c r="AR125" s="825"/>
      <c r="AS125" s="825"/>
      <c r="AT125" s="826"/>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51" t="s">
        <v>457</v>
      </c>
      <c r="CL125" s="852"/>
      <c r="CM125" s="852"/>
      <c r="CN125" s="852"/>
      <c r="CO125" s="853"/>
      <c r="CP125" s="860" t="s">
        <v>458</v>
      </c>
      <c r="CQ125" s="808"/>
      <c r="CR125" s="808"/>
      <c r="CS125" s="808"/>
      <c r="CT125" s="808"/>
      <c r="CU125" s="808"/>
      <c r="CV125" s="808"/>
      <c r="CW125" s="808"/>
      <c r="CX125" s="808"/>
      <c r="CY125" s="808"/>
      <c r="CZ125" s="808"/>
      <c r="DA125" s="808"/>
      <c r="DB125" s="808"/>
      <c r="DC125" s="808"/>
      <c r="DD125" s="808"/>
      <c r="DE125" s="808"/>
      <c r="DF125" s="809"/>
      <c r="DG125" s="861" t="s">
        <v>122</v>
      </c>
      <c r="DH125" s="842"/>
      <c r="DI125" s="842"/>
      <c r="DJ125" s="842"/>
      <c r="DK125" s="842"/>
      <c r="DL125" s="842" t="s">
        <v>122</v>
      </c>
      <c r="DM125" s="842"/>
      <c r="DN125" s="842"/>
      <c r="DO125" s="842"/>
      <c r="DP125" s="842"/>
      <c r="DQ125" s="842" t="s">
        <v>122</v>
      </c>
      <c r="DR125" s="842"/>
      <c r="DS125" s="842"/>
      <c r="DT125" s="842"/>
      <c r="DU125" s="842"/>
      <c r="DV125" s="843" t="s">
        <v>122</v>
      </c>
      <c r="DW125" s="843"/>
      <c r="DX125" s="843"/>
      <c r="DY125" s="843"/>
      <c r="DZ125" s="844"/>
    </row>
    <row r="126" spans="1:130" s="218" customFormat="1" ht="26.25" customHeight="1" thickBot="1">
      <c r="A126" s="820"/>
      <c r="B126" s="821"/>
      <c r="C126" s="815" t="s">
        <v>447</v>
      </c>
      <c r="D126" s="752"/>
      <c r="E126" s="752"/>
      <c r="F126" s="752"/>
      <c r="G126" s="752"/>
      <c r="H126" s="752"/>
      <c r="I126" s="752"/>
      <c r="J126" s="752"/>
      <c r="K126" s="752"/>
      <c r="L126" s="752"/>
      <c r="M126" s="752"/>
      <c r="N126" s="752"/>
      <c r="O126" s="752"/>
      <c r="P126" s="752"/>
      <c r="Q126" s="752"/>
      <c r="R126" s="752"/>
      <c r="S126" s="752"/>
      <c r="T126" s="752"/>
      <c r="U126" s="752"/>
      <c r="V126" s="752"/>
      <c r="W126" s="752"/>
      <c r="X126" s="752"/>
      <c r="Y126" s="752"/>
      <c r="Z126" s="753"/>
      <c r="AA126" s="779" t="s">
        <v>122</v>
      </c>
      <c r="AB126" s="780"/>
      <c r="AC126" s="780"/>
      <c r="AD126" s="780"/>
      <c r="AE126" s="781"/>
      <c r="AF126" s="782" t="s">
        <v>122</v>
      </c>
      <c r="AG126" s="780"/>
      <c r="AH126" s="780"/>
      <c r="AI126" s="780"/>
      <c r="AJ126" s="781"/>
      <c r="AK126" s="782" t="s">
        <v>122</v>
      </c>
      <c r="AL126" s="780"/>
      <c r="AM126" s="780"/>
      <c r="AN126" s="780"/>
      <c r="AO126" s="781"/>
      <c r="AP126" s="824" t="s">
        <v>122</v>
      </c>
      <c r="AQ126" s="825"/>
      <c r="AR126" s="825"/>
      <c r="AS126" s="825"/>
      <c r="AT126" s="826"/>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54"/>
      <c r="CL126" s="855"/>
      <c r="CM126" s="855"/>
      <c r="CN126" s="855"/>
      <c r="CO126" s="856"/>
      <c r="CP126" s="815" t="s">
        <v>459</v>
      </c>
      <c r="CQ126" s="752"/>
      <c r="CR126" s="752"/>
      <c r="CS126" s="752"/>
      <c r="CT126" s="752"/>
      <c r="CU126" s="752"/>
      <c r="CV126" s="752"/>
      <c r="CW126" s="752"/>
      <c r="CX126" s="752"/>
      <c r="CY126" s="752"/>
      <c r="CZ126" s="752"/>
      <c r="DA126" s="752"/>
      <c r="DB126" s="752"/>
      <c r="DC126" s="752"/>
      <c r="DD126" s="752"/>
      <c r="DE126" s="752"/>
      <c r="DF126" s="753"/>
      <c r="DG126" s="816" t="s">
        <v>122</v>
      </c>
      <c r="DH126" s="817"/>
      <c r="DI126" s="817"/>
      <c r="DJ126" s="817"/>
      <c r="DK126" s="817"/>
      <c r="DL126" s="817" t="s">
        <v>122</v>
      </c>
      <c r="DM126" s="817"/>
      <c r="DN126" s="817"/>
      <c r="DO126" s="817"/>
      <c r="DP126" s="817"/>
      <c r="DQ126" s="817" t="s">
        <v>122</v>
      </c>
      <c r="DR126" s="817"/>
      <c r="DS126" s="817"/>
      <c r="DT126" s="817"/>
      <c r="DU126" s="817"/>
      <c r="DV126" s="794" t="s">
        <v>122</v>
      </c>
      <c r="DW126" s="794"/>
      <c r="DX126" s="794"/>
      <c r="DY126" s="794"/>
      <c r="DZ126" s="795"/>
    </row>
    <row r="127" spans="1:130" s="218" customFormat="1" ht="26.25" customHeight="1">
      <c r="A127" s="822"/>
      <c r="B127" s="823"/>
      <c r="C127" s="838" t="s">
        <v>460</v>
      </c>
      <c r="D127" s="839"/>
      <c r="E127" s="839"/>
      <c r="F127" s="839"/>
      <c r="G127" s="839"/>
      <c r="H127" s="839"/>
      <c r="I127" s="839"/>
      <c r="J127" s="839"/>
      <c r="K127" s="839"/>
      <c r="L127" s="839"/>
      <c r="M127" s="839"/>
      <c r="N127" s="839"/>
      <c r="O127" s="839"/>
      <c r="P127" s="839"/>
      <c r="Q127" s="839"/>
      <c r="R127" s="839"/>
      <c r="S127" s="839"/>
      <c r="T127" s="839"/>
      <c r="U127" s="839"/>
      <c r="V127" s="839"/>
      <c r="W127" s="839"/>
      <c r="X127" s="839"/>
      <c r="Y127" s="839"/>
      <c r="Z127" s="840"/>
      <c r="AA127" s="779" t="s">
        <v>122</v>
      </c>
      <c r="AB127" s="780"/>
      <c r="AC127" s="780"/>
      <c r="AD127" s="780"/>
      <c r="AE127" s="781"/>
      <c r="AF127" s="782" t="s">
        <v>122</v>
      </c>
      <c r="AG127" s="780"/>
      <c r="AH127" s="780"/>
      <c r="AI127" s="780"/>
      <c r="AJ127" s="781"/>
      <c r="AK127" s="782" t="s">
        <v>122</v>
      </c>
      <c r="AL127" s="780"/>
      <c r="AM127" s="780"/>
      <c r="AN127" s="780"/>
      <c r="AO127" s="781"/>
      <c r="AP127" s="824" t="s">
        <v>122</v>
      </c>
      <c r="AQ127" s="825"/>
      <c r="AR127" s="825"/>
      <c r="AS127" s="825"/>
      <c r="AT127" s="826"/>
      <c r="AU127" s="220"/>
      <c r="AV127" s="220"/>
      <c r="AW127" s="220"/>
      <c r="AX127" s="841" t="s">
        <v>461</v>
      </c>
      <c r="AY127" s="812"/>
      <c r="AZ127" s="812"/>
      <c r="BA127" s="812"/>
      <c r="BB127" s="812"/>
      <c r="BC127" s="812"/>
      <c r="BD127" s="812"/>
      <c r="BE127" s="813"/>
      <c r="BF127" s="811" t="s">
        <v>462</v>
      </c>
      <c r="BG127" s="812"/>
      <c r="BH127" s="812"/>
      <c r="BI127" s="812"/>
      <c r="BJ127" s="812"/>
      <c r="BK127" s="812"/>
      <c r="BL127" s="813"/>
      <c r="BM127" s="811" t="s">
        <v>463</v>
      </c>
      <c r="BN127" s="812"/>
      <c r="BO127" s="812"/>
      <c r="BP127" s="812"/>
      <c r="BQ127" s="812"/>
      <c r="BR127" s="812"/>
      <c r="BS127" s="813"/>
      <c r="BT127" s="811" t="s">
        <v>464</v>
      </c>
      <c r="BU127" s="812"/>
      <c r="BV127" s="812"/>
      <c r="BW127" s="812"/>
      <c r="BX127" s="812"/>
      <c r="BY127" s="812"/>
      <c r="BZ127" s="814"/>
      <c r="CA127" s="220"/>
      <c r="CB127" s="220"/>
      <c r="CC127" s="220"/>
      <c r="CD127" s="243"/>
      <c r="CE127" s="243"/>
      <c r="CF127" s="243"/>
      <c r="CG127" s="220"/>
      <c r="CH127" s="220"/>
      <c r="CI127" s="220"/>
      <c r="CJ127" s="242"/>
      <c r="CK127" s="854"/>
      <c r="CL127" s="855"/>
      <c r="CM127" s="855"/>
      <c r="CN127" s="855"/>
      <c r="CO127" s="856"/>
      <c r="CP127" s="815" t="s">
        <v>465</v>
      </c>
      <c r="CQ127" s="752"/>
      <c r="CR127" s="752"/>
      <c r="CS127" s="752"/>
      <c r="CT127" s="752"/>
      <c r="CU127" s="752"/>
      <c r="CV127" s="752"/>
      <c r="CW127" s="752"/>
      <c r="CX127" s="752"/>
      <c r="CY127" s="752"/>
      <c r="CZ127" s="752"/>
      <c r="DA127" s="752"/>
      <c r="DB127" s="752"/>
      <c r="DC127" s="752"/>
      <c r="DD127" s="752"/>
      <c r="DE127" s="752"/>
      <c r="DF127" s="753"/>
      <c r="DG127" s="816" t="s">
        <v>122</v>
      </c>
      <c r="DH127" s="817"/>
      <c r="DI127" s="817"/>
      <c r="DJ127" s="817"/>
      <c r="DK127" s="817"/>
      <c r="DL127" s="817" t="s">
        <v>122</v>
      </c>
      <c r="DM127" s="817"/>
      <c r="DN127" s="817"/>
      <c r="DO127" s="817"/>
      <c r="DP127" s="817"/>
      <c r="DQ127" s="817" t="s">
        <v>122</v>
      </c>
      <c r="DR127" s="817"/>
      <c r="DS127" s="817"/>
      <c r="DT127" s="817"/>
      <c r="DU127" s="817"/>
      <c r="DV127" s="794" t="s">
        <v>122</v>
      </c>
      <c r="DW127" s="794"/>
      <c r="DX127" s="794"/>
      <c r="DY127" s="794"/>
      <c r="DZ127" s="795"/>
    </row>
    <row r="128" spans="1:130" s="218" customFormat="1" ht="26.25" customHeight="1" thickBot="1">
      <c r="A128" s="796" t="s">
        <v>466</v>
      </c>
      <c r="B128" s="797"/>
      <c r="C128" s="797"/>
      <c r="D128" s="797"/>
      <c r="E128" s="797"/>
      <c r="F128" s="797"/>
      <c r="G128" s="797"/>
      <c r="H128" s="797"/>
      <c r="I128" s="797"/>
      <c r="J128" s="797"/>
      <c r="K128" s="797"/>
      <c r="L128" s="797"/>
      <c r="M128" s="797"/>
      <c r="N128" s="797"/>
      <c r="O128" s="797"/>
      <c r="P128" s="797"/>
      <c r="Q128" s="797"/>
      <c r="R128" s="797"/>
      <c r="S128" s="797"/>
      <c r="T128" s="797"/>
      <c r="U128" s="797"/>
      <c r="V128" s="797"/>
      <c r="W128" s="798" t="s">
        <v>467</v>
      </c>
      <c r="X128" s="798"/>
      <c r="Y128" s="798"/>
      <c r="Z128" s="799"/>
      <c r="AA128" s="800">
        <v>88817</v>
      </c>
      <c r="AB128" s="801"/>
      <c r="AC128" s="801"/>
      <c r="AD128" s="801"/>
      <c r="AE128" s="802"/>
      <c r="AF128" s="803">
        <v>88337</v>
      </c>
      <c r="AG128" s="801"/>
      <c r="AH128" s="801"/>
      <c r="AI128" s="801"/>
      <c r="AJ128" s="802"/>
      <c r="AK128" s="803">
        <v>135022</v>
      </c>
      <c r="AL128" s="801"/>
      <c r="AM128" s="801"/>
      <c r="AN128" s="801"/>
      <c r="AO128" s="802"/>
      <c r="AP128" s="804"/>
      <c r="AQ128" s="805"/>
      <c r="AR128" s="805"/>
      <c r="AS128" s="805"/>
      <c r="AT128" s="806"/>
      <c r="AU128" s="220"/>
      <c r="AV128" s="220"/>
      <c r="AW128" s="220"/>
      <c r="AX128" s="807" t="s">
        <v>468</v>
      </c>
      <c r="AY128" s="808"/>
      <c r="AZ128" s="808"/>
      <c r="BA128" s="808"/>
      <c r="BB128" s="808"/>
      <c r="BC128" s="808"/>
      <c r="BD128" s="808"/>
      <c r="BE128" s="809"/>
      <c r="BF128" s="786" t="s">
        <v>122</v>
      </c>
      <c r="BG128" s="787"/>
      <c r="BH128" s="787"/>
      <c r="BI128" s="787"/>
      <c r="BJ128" s="787"/>
      <c r="BK128" s="787"/>
      <c r="BL128" s="810"/>
      <c r="BM128" s="786">
        <v>12.04</v>
      </c>
      <c r="BN128" s="787"/>
      <c r="BO128" s="787"/>
      <c r="BP128" s="787"/>
      <c r="BQ128" s="787"/>
      <c r="BR128" s="787"/>
      <c r="BS128" s="810"/>
      <c r="BT128" s="786">
        <v>20</v>
      </c>
      <c r="BU128" s="787"/>
      <c r="BV128" s="787"/>
      <c r="BW128" s="787"/>
      <c r="BX128" s="787"/>
      <c r="BY128" s="787"/>
      <c r="BZ128" s="788"/>
      <c r="CA128" s="243"/>
      <c r="CB128" s="243"/>
      <c r="CC128" s="243"/>
      <c r="CD128" s="243"/>
      <c r="CE128" s="243"/>
      <c r="CF128" s="243"/>
      <c r="CG128" s="220"/>
      <c r="CH128" s="220"/>
      <c r="CI128" s="220"/>
      <c r="CJ128" s="242"/>
      <c r="CK128" s="857"/>
      <c r="CL128" s="858"/>
      <c r="CM128" s="858"/>
      <c r="CN128" s="858"/>
      <c r="CO128" s="859"/>
      <c r="CP128" s="789" t="s">
        <v>469</v>
      </c>
      <c r="CQ128" s="730"/>
      <c r="CR128" s="730"/>
      <c r="CS128" s="730"/>
      <c r="CT128" s="730"/>
      <c r="CU128" s="730"/>
      <c r="CV128" s="730"/>
      <c r="CW128" s="730"/>
      <c r="CX128" s="730"/>
      <c r="CY128" s="730"/>
      <c r="CZ128" s="730"/>
      <c r="DA128" s="730"/>
      <c r="DB128" s="730"/>
      <c r="DC128" s="730"/>
      <c r="DD128" s="730"/>
      <c r="DE128" s="730"/>
      <c r="DF128" s="731"/>
      <c r="DG128" s="790" t="s">
        <v>122</v>
      </c>
      <c r="DH128" s="791"/>
      <c r="DI128" s="791"/>
      <c r="DJ128" s="791"/>
      <c r="DK128" s="791"/>
      <c r="DL128" s="791" t="s">
        <v>122</v>
      </c>
      <c r="DM128" s="791"/>
      <c r="DN128" s="791"/>
      <c r="DO128" s="791"/>
      <c r="DP128" s="791"/>
      <c r="DQ128" s="791" t="s">
        <v>122</v>
      </c>
      <c r="DR128" s="791"/>
      <c r="DS128" s="791"/>
      <c r="DT128" s="791"/>
      <c r="DU128" s="791"/>
      <c r="DV128" s="792" t="s">
        <v>122</v>
      </c>
      <c r="DW128" s="792"/>
      <c r="DX128" s="792"/>
      <c r="DY128" s="792"/>
      <c r="DZ128" s="793"/>
    </row>
    <row r="129" spans="1:131" s="218" customFormat="1" ht="26.25" customHeight="1">
      <c r="A129" s="774" t="s">
        <v>102</v>
      </c>
      <c r="B129" s="775"/>
      <c r="C129" s="775"/>
      <c r="D129" s="775"/>
      <c r="E129" s="775"/>
      <c r="F129" s="775"/>
      <c r="G129" s="775"/>
      <c r="H129" s="775"/>
      <c r="I129" s="775"/>
      <c r="J129" s="775"/>
      <c r="K129" s="775"/>
      <c r="L129" s="775"/>
      <c r="M129" s="775"/>
      <c r="N129" s="775"/>
      <c r="O129" s="775"/>
      <c r="P129" s="775"/>
      <c r="Q129" s="775"/>
      <c r="R129" s="775"/>
      <c r="S129" s="775"/>
      <c r="T129" s="775"/>
      <c r="U129" s="775"/>
      <c r="V129" s="775"/>
      <c r="W129" s="776" t="s">
        <v>470</v>
      </c>
      <c r="X129" s="777"/>
      <c r="Y129" s="777"/>
      <c r="Z129" s="778"/>
      <c r="AA129" s="779">
        <v>26108657</v>
      </c>
      <c r="AB129" s="780"/>
      <c r="AC129" s="780"/>
      <c r="AD129" s="780"/>
      <c r="AE129" s="781"/>
      <c r="AF129" s="782">
        <v>26111631</v>
      </c>
      <c r="AG129" s="780"/>
      <c r="AH129" s="780"/>
      <c r="AI129" s="780"/>
      <c r="AJ129" s="781"/>
      <c r="AK129" s="782">
        <v>25608016</v>
      </c>
      <c r="AL129" s="780"/>
      <c r="AM129" s="780"/>
      <c r="AN129" s="780"/>
      <c r="AO129" s="781"/>
      <c r="AP129" s="783"/>
      <c r="AQ129" s="784"/>
      <c r="AR129" s="784"/>
      <c r="AS129" s="784"/>
      <c r="AT129" s="785"/>
      <c r="AU129" s="221"/>
      <c r="AV129" s="221"/>
      <c r="AW129" s="221"/>
      <c r="AX129" s="751" t="s">
        <v>471</v>
      </c>
      <c r="AY129" s="752"/>
      <c r="AZ129" s="752"/>
      <c r="BA129" s="752"/>
      <c r="BB129" s="752"/>
      <c r="BC129" s="752"/>
      <c r="BD129" s="752"/>
      <c r="BE129" s="753"/>
      <c r="BF129" s="770" t="s">
        <v>122</v>
      </c>
      <c r="BG129" s="771"/>
      <c r="BH129" s="771"/>
      <c r="BI129" s="771"/>
      <c r="BJ129" s="771"/>
      <c r="BK129" s="771"/>
      <c r="BL129" s="772"/>
      <c r="BM129" s="770">
        <v>17.04</v>
      </c>
      <c r="BN129" s="771"/>
      <c r="BO129" s="771"/>
      <c r="BP129" s="771"/>
      <c r="BQ129" s="771"/>
      <c r="BR129" s="771"/>
      <c r="BS129" s="772"/>
      <c r="BT129" s="770">
        <v>30</v>
      </c>
      <c r="BU129" s="771"/>
      <c r="BV129" s="771"/>
      <c r="BW129" s="771"/>
      <c r="BX129" s="771"/>
      <c r="BY129" s="771"/>
      <c r="BZ129" s="773"/>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c r="A130" s="774" t="s">
        <v>472</v>
      </c>
      <c r="B130" s="775"/>
      <c r="C130" s="775"/>
      <c r="D130" s="775"/>
      <c r="E130" s="775"/>
      <c r="F130" s="775"/>
      <c r="G130" s="775"/>
      <c r="H130" s="775"/>
      <c r="I130" s="775"/>
      <c r="J130" s="775"/>
      <c r="K130" s="775"/>
      <c r="L130" s="775"/>
      <c r="M130" s="775"/>
      <c r="N130" s="775"/>
      <c r="O130" s="775"/>
      <c r="P130" s="775"/>
      <c r="Q130" s="775"/>
      <c r="R130" s="775"/>
      <c r="S130" s="775"/>
      <c r="T130" s="775"/>
      <c r="U130" s="775"/>
      <c r="V130" s="775"/>
      <c r="W130" s="776" t="s">
        <v>473</v>
      </c>
      <c r="X130" s="777"/>
      <c r="Y130" s="777"/>
      <c r="Z130" s="778"/>
      <c r="AA130" s="779">
        <v>5975089</v>
      </c>
      <c r="AB130" s="780"/>
      <c r="AC130" s="780"/>
      <c r="AD130" s="780"/>
      <c r="AE130" s="781"/>
      <c r="AF130" s="782">
        <v>5987586</v>
      </c>
      <c r="AG130" s="780"/>
      <c r="AH130" s="780"/>
      <c r="AI130" s="780"/>
      <c r="AJ130" s="781"/>
      <c r="AK130" s="782">
        <v>5261939</v>
      </c>
      <c r="AL130" s="780"/>
      <c r="AM130" s="780"/>
      <c r="AN130" s="780"/>
      <c r="AO130" s="781"/>
      <c r="AP130" s="783"/>
      <c r="AQ130" s="784"/>
      <c r="AR130" s="784"/>
      <c r="AS130" s="784"/>
      <c r="AT130" s="785"/>
      <c r="AU130" s="221"/>
      <c r="AV130" s="221"/>
      <c r="AW130" s="221"/>
      <c r="AX130" s="751" t="s">
        <v>474</v>
      </c>
      <c r="AY130" s="752"/>
      <c r="AZ130" s="752"/>
      <c r="BA130" s="752"/>
      <c r="BB130" s="752"/>
      <c r="BC130" s="752"/>
      <c r="BD130" s="752"/>
      <c r="BE130" s="753"/>
      <c r="BF130" s="754">
        <v>5.6</v>
      </c>
      <c r="BG130" s="755"/>
      <c r="BH130" s="755"/>
      <c r="BI130" s="755"/>
      <c r="BJ130" s="755"/>
      <c r="BK130" s="755"/>
      <c r="BL130" s="756"/>
      <c r="BM130" s="754">
        <v>25</v>
      </c>
      <c r="BN130" s="755"/>
      <c r="BO130" s="755"/>
      <c r="BP130" s="755"/>
      <c r="BQ130" s="755"/>
      <c r="BR130" s="755"/>
      <c r="BS130" s="756"/>
      <c r="BT130" s="754">
        <v>35</v>
      </c>
      <c r="BU130" s="755"/>
      <c r="BV130" s="755"/>
      <c r="BW130" s="755"/>
      <c r="BX130" s="755"/>
      <c r="BY130" s="755"/>
      <c r="BZ130" s="757"/>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c r="A131" s="758"/>
      <c r="B131" s="759"/>
      <c r="C131" s="759"/>
      <c r="D131" s="759"/>
      <c r="E131" s="759"/>
      <c r="F131" s="759"/>
      <c r="G131" s="759"/>
      <c r="H131" s="759"/>
      <c r="I131" s="759"/>
      <c r="J131" s="759"/>
      <c r="K131" s="759"/>
      <c r="L131" s="759"/>
      <c r="M131" s="759"/>
      <c r="N131" s="759"/>
      <c r="O131" s="759"/>
      <c r="P131" s="759"/>
      <c r="Q131" s="759"/>
      <c r="R131" s="759"/>
      <c r="S131" s="759"/>
      <c r="T131" s="759"/>
      <c r="U131" s="759"/>
      <c r="V131" s="759"/>
      <c r="W131" s="760" t="s">
        <v>475</v>
      </c>
      <c r="X131" s="761"/>
      <c r="Y131" s="761"/>
      <c r="Z131" s="762"/>
      <c r="AA131" s="763">
        <v>20133568</v>
      </c>
      <c r="AB131" s="764"/>
      <c r="AC131" s="764"/>
      <c r="AD131" s="764"/>
      <c r="AE131" s="765"/>
      <c r="AF131" s="766">
        <v>20124045</v>
      </c>
      <c r="AG131" s="764"/>
      <c r="AH131" s="764"/>
      <c r="AI131" s="764"/>
      <c r="AJ131" s="765"/>
      <c r="AK131" s="766">
        <v>20346077</v>
      </c>
      <c r="AL131" s="764"/>
      <c r="AM131" s="764"/>
      <c r="AN131" s="764"/>
      <c r="AO131" s="765"/>
      <c r="AP131" s="767"/>
      <c r="AQ131" s="768"/>
      <c r="AR131" s="768"/>
      <c r="AS131" s="768"/>
      <c r="AT131" s="769"/>
      <c r="AU131" s="221"/>
      <c r="AV131" s="221"/>
      <c r="AW131" s="221"/>
      <c r="AX131" s="729" t="s">
        <v>476</v>
      </c>
      <c r="AY131" s="730"/>
      <c r="AZ131" s="730"/>
      <c r="BA131" s="730"/>
      <c r="BB131" s="730"/>
      <c r="BC131" s="730"/>
      <c r="BD131" s="730"/>
      <c r="BE131" s="731"/>
      <c r="BF131" s="732" t="s">
        <v>122</v>
      </c>
      <c r="BG131" s="733"/>
      <c r="BH131" s="733"/>
      <c r="BI131" s="733"/>
      <c r="BJ131" s="733"/>
      <c r="BK131" s="733"/>
      <c r="BL131" s="734"/>
      <c r="BM131" s="732">
        <v>350</v>
      </c>
      <c r="BN131" s="733"/>
      <c r="BO131" s="733"/>
      <c r="BP131" s="733"/>
      <c r="BQ131" s="733"/>
      <c r="BR131" s="733"/>
      <c r="BS131" s="734"/>
      <c r="BT131" s="735"/>
      <c r="BU131" s="736"/>
      <c r="BV131" s="736"/>
      <c r="BW131" s="736"/>
      <c r="BX131" s="736"/>
      <c r="BY131" s="736"/>
      <c r="BZ131" s="737"/>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c r="A132" s="738" t="s">
        <v>477</v>
      </c>
      <c r="B132" s="739"/>
      <c r="C132" s="739"/>
      <c r="D132" s="739"/>
      <c r="E132" s="739"/>
      <c r="F132" s="739"/>
      <c r="G132" s="739"/>
      <c r="H132" s="739"/>
      <c r="I132" s="739"/>
      <c r="J132" s="739"/>
      <c r="K132" s="739"/>
      <c r="L132" s="739"/>
      <c r="M132" s="739"/>
      <c r="N132" s="739"/>
      <c r="O132" s="739"/>
      <c r="P132" s="739"/>
      <c r="Q132" s="739"/>
      <c r="R132" s="739"/>
      <c r="S132" s="739"/>
      <c r="T132" s="739"/>
      <c r="U132" s="739"/>
      <c r="V132" s="742" t="s">
        <v>478</v>
      </c>
      <c r="W132" s="742"/>
      <c r="X132" s="742"/>
      <c r="Y132" s="742"/>
      <c r="Z132" s="743"/>
      <c r="AA132" s="744">
        <v>6.442762654</v>
      </c>
      <c r="AB132" s="745"/>
      <c r="AC132" s="745"/>
      <c r="AD132" s="745"/>
      <c r="AE132" s="746"/>
      <c r="AF132" s="747">
        <v>6.6318128390000002</v>
      </c>
      <c r="AG132" s="745"/>
      <c r="AH132" s="745"/>
      <c r="AI132" s="745"/>
      <c r="AJ132" s="746"/>
      <c r="AK132" s="747">
        <v>3.754084878</v>
      </c>
      <c r="AL132" s="745"/>
      <c r="AM132" s="745"/>
      <c r="AN132" s="745"/>
      <c r="AO132" s="746"/>
      <c r="AP132" s="748"/>
      <c r="AQ132" s="749"/>
      <c r="AR132" s="749"/>
      <c r="AS132" s="749"/>
      <c r="AT132" s="75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c r="A133" s="740"/>
      <c r="B133" s="741"/>
      <c r="C133" s="741"/>
      <c r="D133" s="741"/>
      <c r="E133" s="741"/>
      <c r="F133" s="741"/>
      <c r="G133" s="741"/>
      <c r="H133" s="741"/>
      <c r="I133" s="741"/>
      <c r="J133" s="741"/>
      <c r="K133" s="741"/>
      <c r="L133" s="741"/>
      <c r="M133" s="741"/>
      <c r="N133" s="741"/>
      <c r="O133" s="741"/>
      <c r="P133" s="741"/>
      <c r="Q133" s="741"/>
      <c r="R133" s="741"/>
      <c r="S133" s="741"/>
      <c r="T133" s="741"/>
      <c r="U133" s="741"/>
      <c r="V133" s="721" t="s">
        <v>479</v>
      </c>
      <c r="W133" s="721"/>
      <c r="X133" s="721"/>
      <c r="Y133" s="721"/>
      <c r="Z133" s="722"/>
      <c r="AA133" s="723">
        <v>5.3</v>
      </c>
      <c r="AB133" s="724"/>
      <c r="AC133" s="724"/>
      <c r="AD133" s="724"/>
      <c r="AE133" s="725"/>
      <c r="AF133" s="723">
        <v>6.2</v>
      </c>
      <c r="AG133" s="724"/>
      <c r="AH133" s="724"/>
      <c r="AI133" s="724"/>
      <c r="AJ133" s="725"/>
      <c r="AK133" s="723">
        <v>5.6</v>
      </c>
      <c r="AL133" s="724"/>
      <c r="AM133" s="724"/>
      <c r="AN133" s="724"/>
      <c r="AO133" s="725"/>
      <c r="AP133" s="726"/>
      <c r="AQ133" s="727"/>
      <c r="AR133" s="727"/>
      <c r="AS133" s="727"/>
      <c r="AT133" s="72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 hidden="1">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0n+Ey6fuziP89zNZ4wCXd+J5dgXAeyp6536RvXu7EESB1EwuyAf+43RNq4e2h5W2fMrp8l4sLbFyk362XwdOcw==" saltValue="6hQIYgVQWOdi+jUFFMI0n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cols>
    <col min="1" max="120" width="2.7265625" style="248" customWidth="1"/>
    <col min="121" max="121" width="0" style="247" hidden="1" customWidth="1"/>
    <col min="122" max="16384" width="9" style="247" hidden="1"/>
  </cols>
  <sheetData>
    <row r="1" spans="1:120" ht="13">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
    <row r="3" spans="1:120" ht="13"/>
    <row r="4" spans="1:120" ht="13"/>
    <row r="5" spans="1:120" ht="13"/>
    <row r="6" spans="1:120" ht="13"/>
    <row r="7" spans="1:120" ht="13"/>
    <row r="8" spans="1:120" ht="13"/>
    <row r="9" spans="1:120" ht="13"/>
    <row r="10" spans="1:120" ht="13"/>
    <row r="11" spans="1:120" ht="13"/>
    <row r="12" spans="1:120" ht="13"/>
    <row r="13" spans="1:120" ht="13"/>
    <row r="14" spans="1:120" ht="13"/>
    <row r="15" spans="1:120" ht="13"/>
    <row r="16" spans="1:120" ht="13">
      <c r="DP16" s="247"/>
    </row>
    <row r="17" spans="119:120" ht="13">
      <c r="DP17" s="247"/>
    </row>
    <row r="18" spans="119:120" ht="13"/>
    <row r="19" spans="119:120" ht="13"/>
    <row r="20" spans="119:120" ht="13">
      <c r="DO20" s="247"/>
      <c r="DP20" s="247"/>
    </row>
    <row r="21" spans="119:120" ht="13">
      <c r="DP21" s="247"/>
    </row>
    <row r="22" spans="119:120" ht="13"/>
    <row r="23" spans="119:120" ht="13">
      <c r="DO23" s="247"/>
      <c r="DP23" s="247"/>
    </row>
    <row r="24" spans="119:120" ht="13">
      <c r="DP24" s="247"/>
    </row>
    <row r="25" spans="119:120" ht="13">
      <c r="DP25" s="247"/>
    </row>
    <row r="26" spans="119:120" ht="13">
      <c r="DO26" s="247"/>
      <c r="DP26" s="247"/>
    </row>
    <row r="27" spans="119:120" ht="13"/>
    <row r="28" spans="119:120" ht="13">
      <c r="DO28" s="247"/>
      <c r="DP28" s="247"/>
    </row>
    <row r="29" spans="119:120" ht="13">
      <c r="DP29" s="247"/>
    </row>
    <row r="30" spans="119:120" ht="13"/>
    <row r="31" spans="119:120" ht="13">
      <c r="DO31" s="247"/>
      <c r="DP31" s="247"/>
    </row>
    <row r="32" spans="119:120" ht="13"/>
    <row r="33" spans="98:120" ht="13">
      <c r="DO33" s="247"/>
      <c r="DP33" s="247"/>
    </row>
    <row r="34" spans="98:120" ht="13">
      <c r="DM34" s="247"/>
    </row>
    <row r="35" spans="98:120" ht="13">
      <c r="CT35" s="247"/>
      <c r="CU35" s="247"/>
      <c r="CV35" s="247"/>
      <c r="CY35" s="247"/>
      <c r="CZ35" s="247"/>
      <c r="DA35" s="247"/>
      <c r="DD35" s="247"/>
      <c r="DE35" s="247"/>
      <c r="DF35" s="247"/>
      <c r="DI35" s="247"/>
      <c r="DJ35" s="247"/>
      <c r="DK35" s="247"/>
      <c r="DM35" s="247"/>
      <c r="DN35" s="247"/>
      <c r="DO35" s="247"/>
      <c r="DP35" s="247"/>
    </row>
    <row r="36" spans="98:120" ht="13"/>
    <row r="37" spans="98:120" ht="13">
      <c r="CW37" s="247"/>
      <c r="DB37" s="247"/>
      <c r="DG37" s="247"/>
      <c r="DL37" s="247"/>
      <c r="DP37" s="247"/>
    </row>
    <row r="38" spans="98:120" ht="13">
      <c r="CT38" s="247"/>
      <c r="CU38" s="247"/>
      <c r="CV38" s="247"/>
      <c r="CW38" s="247"/>
      <c r="CY38" s="247"/>
      <c r="CZ38" s="247"/>
      <c r="DA38" s="247"/>
      <c r="DB38" s="247"/>
      <c r="DD38" s="247"/>
      <c r="DE38" s="247"/>
      <c r="DF38" s="247"/>
      <c r="DG38" s="247"/>
      <c r="DI38" s="247"/>
      <c r="DJ38" s="247"/>
      <c r="DK38" s="247"/>
      <c r="DL38" s="247"/>
      <c r="DN38" s="247"/>
      <c r="DO38" s="247"/>
      <c r="DP38" s="247"/>
    </row>
    <row r="39" spans="98:120" ht="13"/>
    <row r="40" spans="98:120" ht="13"/>
    <row r="41" spans="98:120" ht="13"/>
    <row r="42" spans="98:120" ht="13"/>
    <row r="43" spans="98:120" ht="13"/>
    <row r="44" spans="98:120" ht="13"/>
    <row r="45" spans="98:120" ht="13"/>
    <row r="46" spans="98:120" ht="13"/>
    <row r="47" spans="98:120" ht="13"/>
    <row r="48" spans="98:120" ht="13"/>
    <row r="49" spans="22:120" ht="13">
      <c r="DN49" s="247"/>
      <c r="DO49" s="247"/>
      <c r="DP49" s="247"/>
    </row>
    <row r="50" spans="22:120" ht="13"/>
    <row r="51" spans="22:120" ht="13"/>
    <row r="52" spans="22:120" ht="13"/>
    <row r="53" spans="22:120" ht="13"/>
    <row r="54" spans="22:120" ht="13"/>
    <row r="55" spans="22:120" ht="13"/>
    <row r="56" spans="22:120" ht="13"/>
    <row r="57" spans="22:120" ht="13"/>
    <row r="58" spans="22:120" ht="13"/>
    <row r="59" spans="22:120" ht="13"/>
    <row r="60" spans="22:120" ht="13"/>
    <row r="61" spans="22:120" ht="13"/>
    <row r="62" spans="22:120" ht="13"/>
    <row r="63" spans="22:120" ht="13">
      <c r="W63" s="247"/>
      <c r="CS63" s="247"/>
      <c r="CX63" s="247"/>
      <c r="DC63" s="247"/>
      <c r="DH63" s="247"/>
    </row>
    <row r="64" spans="22:120" ht="13">
      <c r="V64" s="247"/>
    </row>
    <row r="65" spans="15:120" ht="13">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
      <c r="Q66" s="247"/>
      <c r="S66" s="247"/>
      <c r="U66" s="247"/>
      <c r="DM66" s="247"/>
    </row>
    <row r="67" spans="15:120" ht="13">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
    <row r="69" spans="15:120" ht="13"/>
    <row r="70" spans="15:120" ht="13"/>
    <row r="71" spans="15:120" ht="13"/>
    <row r="72" spans="15:120" ht="13">
      <c r="DP72" s="247"/>
    </row>
    <row r="73" spans="15:120" ht="13">
      <c r="DP73" s="247"/>
    </row>
    <row r="74" spans="15:120" ht="13"/>
    <row r="75" spans="15:120" ht="13"/>
    <row r="76" spans="15:120" ht="13"/>
    <row r="77" spans="15:120" ht="13"/>
    <row r="78" spans="15:120" ht="13"/>
    <row r="79" spans="15:120" ht="13"/>
    <row r="80" spans="15:120" ht="13"/>
    <row r="81" spans="97:112" ht="13"/>
    <row r="82" spans="97:112" ht="13"/>
    <row r="83" spans="97:112" ht="13"/>
    <row r="84" spans="97:112" ht="13"/>
    <row r="85" spans="97:112" ht="13"/>
    <row r="86" spans="97:112" ht="13"/>
    <row r="87" spans="97:112" ht="13"/>
    <row r="88" spans="97:112" ht="13"/>
    <row r="89" spans="97:112" ht="13"/>
    <row r="90" spans="97:112" ht="13"/>
    <row r="91" spans="97:112" ht="13"/>
    <row r="92" spans="97:112" ht="13"/>
    <row r="93" spans="97:112" ht="13"/>
    <row r="94" spans="97:112" ht="13"/>
    <row r="95" spans="97:112" ht="13"/>
    <row r="96" spans="97:112" ht="13">
      <c r="CS96" s="247"/>
      <c r="CX96" s="247"/>
      <c r="DC96" s="247"/>
      <c r="DH96" s="247"/>
    </row>
    <row r="97" spans="24:120" ht="13">
      <c r="CS97" s="247"/>
      <c r="CX97" s="247"/>
      <c r="DC97" s="247"/>
      <c r="DH97" s="247"/>
      <c r="DP97" s="248" t="s">
        <v>480</v>
      </c>
    </row>
    <row r="98" spans="24:120" ht="13" hidden="1">
      <c r="CS98" s="247"/>
      <c r="CX98" s="247"/>
      <c r="DC98" s="247"/>
      <c r="DH98" s="247"/>
    </row>
    <row r="99" spans="24:120" ht="13" hidden="1">
      <c r="CS99" s="247"/>
      <c r="CX99" s="247"/>
      <c r="DC99" s="247"/>
      <c r="DH99" s="247"/>
    </row>
    <row r="101" spans="24:120" ht="12" hidden="1" customHeight="1">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c r="CU102" s="247"/>
      <c r="CZ102" s="247"/>
      <c r="DE102" s="247"/>
      <c r="DJ102" s="247"/>
      <c r="DM102" s="247"/>
    </row>
    <row r="103" spans="24:120" ht="13" hidden="1">
      <c r="CT103" s="247"/>
      <c r="CV103" s="247"/>
      <c r="CW103" s="247"/>
      <c r="CY103" s="247"/>
      <c r="DA103" s="247"/>
      <c r="DB103" s="247"/>
      <c r="DD103" s="247"/>
      <c r="DF103" s="247"/>
      <c r="DG103" s="247"/>
      <c r="DI103" s="247"/>
      <c r="DK103" s="247"/>
      <c r="DL103" s="247"/>
      <c r="DM103" s="247"/>
      <c r="DN103" s="247"/>
      <c r="DO103" s="247"/>
      <c r="DP103" s="247"/>
    </row>
    <row r="104" spans="24:120" ht="13" hidden="1">
      <c r="CV104" s="247"/>
      <c r="CW104" s="247"/>
      <c r="DA104" s="247"/>
      <c r="DB104" s="247"/>
      <c r="DF104" s="247"/>
      <c r="DG104" s="247"/>
      <c r="DK104" s="247"/>
      <c r="DL104" s="247"/>
      <c r="DN104" s="247"/>
      <c r="DO104" s="247"/>
      <c r="DP104" s="247"/>
    </row>
    <row r="105" spans="24:120" ht="12.75" hidden="1" customHeight="1"/>
  </sheetData>
  <sheetProtection algorithmName="SHA-512" hashValue="caFGoP734gYJa5HSAikmVFydqB2OTHKULzegwS/HCOSP4dBWoLp8DFUQmLFlLfnW0J5sr27/etiwDSTKuTqRcA==" saltValue="us+koaTtIxbpo9p+Dj9Ugw==" spinCount="100000" sheet="1" objects="1" scenarios="1"/>
  <dataConsolidate/>
  <phoneticPr fontId="2"/>
  <printOptions horizontalCentered="1" verticalCentered="1"/>
  <pageMargins left="0" right="0" top="0" bottom="0" header="0" footer="0"/>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90" zoomScaleNormal="90" zoomScaleSheetLayoutView="55" workbookViewId="0"/>
  </sheetViews>
  <sheetFormatPr defaultColWidth="0" defaultRowHeight="13.5" customHeight="1" zeroHeight="1"/>
  <cols>
    <col min="1" max="116" width="2.6328125" style="248" customWidth="1"/>
    <col min="117" max="16384" width="9" style="247" hidden="1"/>
  </cols>
  <sheetData>
    <row r="1" spans="2:116" ht="13">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
    <row r="3" spans="2:116" ht="13"/>
    <row r="4" spans="2:116" ht="13">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
    <row r="7" spans="2:116" ht="13"/>
    <row r="8" spans="2:116" ht="13"/>
    <row r="9" spans="2:116" ht="13"/>
    <row r="10" spans="2:116" ht="13"/>
    <row r="11" spans="2:116" ht="13"/>
    <row r="12" spans="2:116" ht="13"/>
    <row r="13" spans="2:116" ht="13"/>
    <row r="14" spans="2:116" ht="13"/>
    <row r="15" spans="2:116" ht="13"/>
    <row r="16" spans="2:116" ht="13"/>
    <row r="17" spans="9:116" ht="13"/>
    <row r="18" spans="9:116" ht="13">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
    <row r="20" spans="9:116" ht="13"/>
    <row r="21" spans="9:116" ht="13">
      <c r="DL21" s="247"/>
    </row>
    <row r="22" spans="9:116" ht="13">
      <c r="DI22" s="247"/>
      <c r="DJ22" s="247"/>
      <c r="DK22" s="247"/>
      <c r="DL22" s="247"/>
    </row>
    <row r="23" spans="9:116" ht="13">
      <c r="CY23" s="247"/>
      <c r="CZ23" s="247"/>
      <c r="DA23" s="247"/>
      <c r="DB23" s="247"/>
      <c r="DC23" s="247"/>
      <c r="DD23" s="247"/>
      <c r="DE23" s="247"/>
      <c r="DF23" s="247"/>
      <c r="DG23" s="247"/>
      <c r="DH23" s="247"/>
      <c r="DI23" s="247"/>
      <c r="DJ23" s="247"/>
      <c r="DK23" s="247"/>
      <c r="DL23" s="247"/>
    </row>
    <row r="24" spans="9:116" ht="13"/>
    <row r="25" spans="9:116" ht="13"/>
    <row r="26" spans="9:116" ht="13"/>
    <row r="27" spans="9:116" ht="13"/>
    <row r="28" spans="9:116" ht="13"/>
    <row r="29" spans="9:116" ht="13"/>
    <row r="30" spans="9:116" ht="13"/>
    <row r="31" spans="9:116" ht="13"/>
    <row r="32" spans="9:116" ht="13"/>
    <row r="33" spans="15:116" ht="13"/>
    <row r="34" spans="15:116" ht="13"/>
    <row r="35" spans="15:116" ht="13">
      <c r="CZ35" s="247"/>
      <c r="DA35" s="247"/>
      <c r="DB35" s="247"/>
      <c r="DC35" s="247"/>
      <c r="DD35" s="247"/>
      <c r="DE35" s="247"/>
      <c r="DF35" s="247"/>
      <c r="DG35" s="247"/>
      <c r="DH35" s="247"/>
      <c r="DI35" s="247"/>
      <c r="DJ35" s="247"/>
      <c r="DK35" s="247"/>
      <c r="DL35" s="247"/>
    </row>
    <row r="36" spans="15:116" ht="13"/>
    <row r="37" spans="15:116" ht="13">
      <c r="DL37" s="247"/>
    </row>
    <row r="38" spans="15:116" ht="13">
      <c r="DI38" s="247"/>
      <c r="DJ38" s="247"/>
      <c r="DK38" s="247"/>
      <c r="DL38" s="247"/>
    </row>
    <row r="39" spans="15:116" ht="13"/>
    <row r="40" spans="15:116" ht="13"/>
    <row r="41" spans="15:116" ht="13"/>
    <row r="42" spans="15:116" ht="13"/>
    <row r="43" spans="15:116" ht="13">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
      <c r="DL44" s="247"/>
    </row>
    <row r="45" spans="15:116" ht="13"/>
    <row r="46" spans="15:116" ht="13">
      <c r="DA46" s="247"/>
      <c r="DB46" s="247"/>
      <c r="DC46" s="247"/>
      <c r="DD46" s="247"/>
      <c r="DE46" s="247"/>
      <c r="DF46" s="247"/>
      <c r="DG46" s="247"/>
      <c r="DH46" s="247"/>
      <c r="DI46" s="247"/>
      <c r="DJ46" s="247"/>
      <c r="DK46" s="247"/>
      <c r="DL46" s="247"/>
    </row>
    <row r="47" spans="15:116" ht="13"/>
    <row r="48" spans="15:116" ht="13"/>
    <row r="49" spans="104:116" ht="13"/>
    <row r="50" spans="104:116" ht="13">
      <c r="CZ50" s="247"/>
      <c r="DA50" s="247"/>
      <c r="DB50" s="247"/>
      <c r="DC50" s="247"/>
      <c r="DD50" s="247"/>
      <c r="DE50" s="247"/>
      <c r="DF50" s="247"/>
      <c r="DG50" s="247"/>
      <c r="DH50" s="247"/>
      <c r="DI50" s="247"/>
      <c r="DJ50" s="247"/>
      <c r="DK50" s="247"/>
      <c r="DL50" s="247"/>
    </row>
    <row r="51" spans="104:116" ht="13"/>
    <row r="52" spans="104:116" ht="13"/>
    <row r="53" spans="104:116" ht="13">
      <c r="DL53" s="247"/>
    </row>
    <row r="54" spans="104:116" ht="13"/>
    <row r="55" spans="104:116" ht="13"/>
    <row r="56" spans="104:116" ht="13"/>
    <row r="57" spans="104:116" ht="13"/>
    <row r="58" spans="104:116" ht="13"/>
    <row r="59" spans="104:116" ht="13"/>
    <row r="60" spans="104:116" ht="13"/>
    <row r="61" spans="104:116" ht="13"/>
    <row r="62" spans="104:116" ht="13"/>
    <row r="63" spans="104:116" ht="13"/>
    <row r="64" spans="104:116" ht="13"/>
    <row r="65" spans="107:116" ht="13"/>
    <row r="66" spans="107:116" ht="13"/>
    <row r="67" spans="107:116" ht="13">
      <c r="DC67" s="247"/>
      <c r="DD67" s="247"/>
      <c r="DE67" s="247"/>
      <c r="DF67" s="247"/>
      <c r="DG67" s="247"/>
      <c r="DH67" s="247"/>
      <c r="DI67" s="247"/>
      <c r="DJ67" s="247"/>
      <c r="DK67" s="247"/>
      <c r="DL67" s="247"/>
    </row>
    <row r="68" spans="107:116" ht="13"/>
    <row r="69" spans="107:116" ht="13"/>
    <row r="70" spans="107:116" ht="13"/>
    <row r="71" spans="107:116" ht="13"/>
    <row r="72" spans="107:116" ht="13"/>
    <row r="73" spans="107:116" ht="13"/>
    <row r="74" spans="107:116" ht="13"/>
    <row r="75" spans="107:116" ht="13"/>
    <row r="76" spans="107:116" ht="13"/>
    <row r="77" spans="107:116" ht="13"/>
    <row r="78" spans="107:116" ht="13"/>
    <row r="79" spans="107:116" ht="13"/>
    <row r="80" spans="107:116" ht="13"/>
    <row r="81" ht="13"/>
    <row r="82" ht="13"/>
    <row r="83" ht="13"/>
    <row r="84" ht="13"/>
    <row r="85" ht="13"/>
    <row r="86" ht="13"/>
    <row r="87" ht="13"/>
    <row r="88" ht="13"/>
    <row r="89" ht="13"/>
  </sheetData>
  <sheetProtection algorithmName="SHA-512" hashValue="DfIYQ4NH9eo0lR3wCiLa7HmlxqCnaoDdLlqi0rc4xfqg7M5l9NVw9jn+UOkFbuPDeuUVBg5JBR3A9srzKLSItg==" saltValue="vsr7JTOWJRZDznxaPVlV0A==" spinCount="100000" sheet="1" objects="1" scenarios="1"/>
  <dataConsolidate/>
  <phoneticPr fontId="2"/>
  <printOptions horizontalCentered="1" verticalCentered="1"/>
  <pageMargins left="0" right="0" top="0" bottom="0" header="0" footer="0"/>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cols>
    <col min="1" max="36" width="2.453125" style="249" customWidth="1"/>
    <col min="37" max="44" width="17" style="249" customWidth="1"/>
    <col min="45" max="45" width="6.08984375" style="256" customWidth="1"/>
    <col min="46" max="46" width="3" style="254" customWidth="1"/>
    <col min="47" max="47" width="19.08984375" style="249" hidden="1" customWidth="1"/>
    <col min="48" max="52" width="12.6328125" style="249" hidden="1" customWidth="1"/>
    <col min="53" max="16384" width="8.6328125" style="249" hidden="1"/>
  </cols>
  <sheetData>
    <row r="1" spans="1:46" ht="13">
      <c r="AS1" s="250"/>
      <c r="AT1" s="250"/>
    </row>
    <row r="2" spans="1:46" ht="13">
      <c r="AS2" s="250"/>
      <c r="AT2" s="250"/>
    </row>
    <row r="3" spans="1:46" ht="13">
      <c r="AS3" s="250"/>
      <c r="AT3" s="250"/>
    </row>
    <row r="4" spans="1:46" ht="13">
      <c r="AS4" s="250"/>
      <c r="AT4" s="250"/>
    </row>
    <row r="5" spans="1:46" ht="16.5">
      <c r="A5" s="251" t="s">
        <v>481</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482</v>
      </c>
      <c r="AL6" s="255"/>
      <c r="AM6" s="255"/>
      <c r="AN6" s="255"/>
      <c r="AO6" s="250"/>
      <c r="AP6" s="250"/>
      <c r="AQ6" s="250"/>
      <c r="AR6" s="250"/>
    </row>
    <row r="7" spans="1:46" ht="13.5" customHeight="1">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8" t="s">
        <v>483</v>
      </c>
      <c r="AP7" s="260"/>
      <c r="AQ7" s="261" t="s">
        <v>484</v>
      </c>
      <c r="AR7" s="262"/>
    </row>
    <row r="8" spans="1:46" ht="13">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9"/>
      <c r="AP8" s="266" t="s">
        <v>485</v>
      </c>
      <c r="AQ8" s="267" t="s">
        <v>486</v>
      </c>
      <c r="AR8" s="268" t="s">
        <v>487</v>
      </c>
    </row>
    <row r="9" spans="1:46" ht="13">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30" t="s">
        <v>488</v>
      </c>
      <c r="AL9" s="1131"/>
      <c r="AM9" s="1131"/>
      <c r="AN9" s="1132"/>
      <c r="AO9" s="269">
        <v>6901613</v>
      </c>
      <c r="AP9" s="269">
        <v>103038</v>
      </c>
      <c r="AQ9" s="270">
        <v>95899</v>
      </c>
      <c r="AR9" s="271">
        <v>7.4</v>
      </c>
    </row>
    <row r="10" spans="1:46" ht="13.5" customHeight="1">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30" t="s">
        <v>489</v>
      </c>
      <c r="AL10" s="1131"/>
      <c r="AM10" s="1131"/>
      <c r="AN10" s="1132"/>
      <c r="AO10" s="272">
        <v>1053137</v>
      </c>
      <c r="AP10" s="272">
        <v>15723</v>
      </c>
      <c r="AQ10" s="273">
        <v>7418</v>
      </c>
      <c r="AR10" s="274">
        <v>112</v>
      </c>
    </row>
    <row r="11" spans="1:46" ht="13.5" customHeight="1">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30" t="s">
        <v>490</v>
      </c>
      <c r="AL11" s="1131"/>
      <c r="AM11" s="1131"/>
      <c r="AN11" s="1132"/>
      <c r="AO11" s="272">
        <v>205389</v>
      </c>
      <c r="AP11" s="272">
        <v>3066</v>
      </c>
      <c r="AQ11" s="273">
        <v>1842</v>
      </c>
      <c r="AR11" s="274">
        <v>66.400000000000006</v>
      </c>
    </row>
    <row r="12" spans="1:46" ht="13.5" customHeight="1">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30" t="s">
        <v>491</v>
      </c>
      <c r="AL12" s="1131"/>
      <c r="AM12" s="1131"/>
      <c r="AN12" s="1132"/>
      <c r="AO12" s="272" t="s">
        <v>492</v>
      </c>
      <c r="AP12" s="272" t="s">
        <v>492</v>
      </c>
      <c r="AQ12" s="273">
        <v>18</v>
      </c>
      <c r="AR12" s="274" t="s">
        <v>492</v>
      </c>
    </row>
    <row r="13" spans="1:46" ht="13.5" customHeight="1">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30" t="s">
        <v>493</v>
      </c>
      <c r="AL13" s="1131"/>
      <c r="AM13" s="1131"/>
      <c r="AN13" s="1132"/>
      <c r="AO13" s="272">
        <v>390960</v>
      </c>
      <c r="AP13" s="272">
        <v>5837</v>
      </c>
      <c r="AQ13" s="273">
        <v>3674</v>
      </c>
      <c r="AR13" s="274">
        <v>58.9</v>
      </c>
    </row>
    <row r="14" spans="1:46" ht="13.5" customHeight="1">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30" t="s">
        <v>494</v>
      </c>
      <c r="AL14" s="1131"/>
      <c r="AM14" s="1131"/>
      <c r="AN14" s="1132"/>
      <c r="AO14" s="272">
        <v>164209</v>
      </c>
      <c r="AP14" s="272">
        <v>2452</v>
      </c>
      <c r="AQ14" s="273">
        <v>2040</v>
      </c>
      <c r="AR14" s="274">
        <v>20.2</v>
      </c>
    </row>
    <row r="15" spans="1:46" ht="13.5" customHeight="1">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33" t="s">
        <v>495</v>
      </c>
      <c r="AL15" s="1134"/>
      <c r="AM15" s="1134"/>
      <c r="AN15" s="1135"/>
      <c r="AO15" s="272">
        <v>-383828</v>
      </c>
      <c r="AP15" s="272">
        <v>-5730</v>
      </c>
      <c r="AQ15" s="273">
        <v>-5724</v>
      </c>
      <c r="AR15" s="274">
        <v>0.1</v>
      </c>
    </row>
    <row r="16" spans="1:46" ht="13">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33" t="s">
        <v>177</v>
      </c>
      <c r="AL16" s="1134"/>
      <c r="AM16" s="1134"/>
      <c r="AN16" s="1135"/>
      <c r="AO16" s="272">
        <v>8331480</v>
      </c>
      <c r="AP16" s="272">
        <v>124386</v>
      </c>
      <c r="AQ16" s="273">
        <v>105167</v>
      </c>
      <c r="AR16" s="274">
        <v>18.3</v>
      </c>
    </row>
    <row r="17" spans="1:46" ht="13">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496</v>
      </c>
      <c r="AL19" s="250"/>
      <c r="AM19" s="250"/>
      <c r="AN19" s="250"/>
      <c r="AO19" s="250"/>
      <c r="AP19" s="250"/>
      <c r="AQ19" s="250"/>
      <c r="AR19" s="250"/>
    </row>
    <row r="20" spans="1:46" ht="13">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497</v>
      </c>
      <c r="AP20" s="281" t="s">
        <v>498</v>
      </c>
      <c r="AQ20" s="282" t="s">
        <v>499</v>
      </c>
      <c r="AR20" s="283"/>
    </row>
    <row r="21" spans="1:46" s="289" customFormat="1" ht="13">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36" t="s">
        <v>500</v>
      </c>
      <c r="AL21" s="1137"/>
      <c r="AM21" s="1137"/>
      <c r="AN21" s="1138"/>
      <c r="AO21" s="285">
        <v>7.96</v>
      </c>
      <c r="AP21" s="286">
        <v>8.91</v>
      </c>
      <c r="AQ21" s="287">
        <v>-0.95</v>
      </c>
      <c r="AR21" s="255"/>
      <c r="AS21" s="288"/>
      <c r="AT21" s="284"/>
    </row>
    <row r="22" spans="1:46" s="289" customFormat="1" ht="13">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36" t="s">
        <v>501</v>
      </c>
      <c r="AL22" s="1137"/>
      <c r="AM22" s="1137"/>
      <c r="AN22" s="1138"/>
      <c r="AO22" s="290">
        <v>95</v>
      </c>
      <c r="AP22" s="291">
        <v>97.6</v>
      </c>
      <c r="AQ22" s="292">
        <v>-2.6</v>
      </c>
      <c r="AR22" s="276"/>
      <c r="AS22" s="288"/>
      <c r="AT22" s="284"/>
    </row>
    <row r="23" spans="1:46" s="289" customFormat="1" ht="13">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
      <c r="A26" s="1129" t="s">
        <v>502</v>
      </c>
      <c r="B26" s="1129"/>
      <c r="C26" s="1129"/>
      <c r="D26" s="1129"/>
      <c r="E26" s="1129"/>
      <c r="F26" s="1129"/>
      <c r="G26" s="1129"/>
      <c r="H26" s="1129"/>
      <c r="I26" s="1129"/>
      <c r="J26" s="1129"/>
      <c r="K26" s="1129"/>
      <c r="L26" s="1129"/>
      <c r="M26" s="1129"/>
      <c r="N26" s="1129"/>
      <c r="O26" s="1129"/>
      <c r="P26" s="1129"/>
      <c r="Q26" s="1129"/>
      <c r="R26" s="1129"/>
      <c r="S26" s="1129"/>
      <c r="T26" s="1129"/>
      <c r="U26" s="1129"/>
      <c r="V26" s="1129"/>
      <c r="W26" s="1129"/>
      <c r="X26" s="1129"/>
      <c r="Y26" s="1129"/>
      <c r="Z26" s="1129"/>
      <c r="AA26" s="1129"/>
      <c r="AB26" s="1129"/>
      <c r="AC26" s="1129"/>
      <c r="AD26" s="1129"/>
      <c r="AE26" s="1129"/>
      <c r="AF26" s="1129"/>
      <c r="AG26" s="1129"/>
      <c r="AH26" s="1129"/>
      <c r="AI26" s="1129"/>
      <c r="AJ26" s="1129"/>
      <c r="AK26" s="1129"/>
      <c r="AL26" s="1129"/>
      <c r="AM26" s="1129"/>
      <c r="AN26" s="1129"/>
      <c r="AO26" s="1129"/>
      <c r="AP26" s="1129"/>
      <c r="AQ26" s="1129"/>
      <c r="AR26" s="1129"/>
      <c r="AS26" s="1129"/>
      <c r="AT26" s="255"/>
    </row>
    <row r="27" spans="1:46" ht="13">
      <c r="A27" s="297"/>
      <c r="AO27" s="250"/>
      <c r="AP27" s="250"/>
      <c r="AQ27" s="250"/>
      <c r="AR27" s="250"/>
      <c r="AS27" s="250"/>
      <c r="AT27" s="250"/>
    </row>
    <row r="28" spans="1:46" ht="16.5">
      <c r="A28" s="251" t="s">
        <v>503</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504</v>
      </c>
      <c r="AL29" s="255"/>
      <c r="AM29" s="255"/>
      <c r="AN29" s="255"/>
      <c r="AO29" s="250"/>
      <c r="AP29" s="250"/>
      <c r="AQ29" s="250"/>
      <c r="AR29" s="250"/>
      <c r="AS29" s="299"/>
    </row>
    <row r="30" spans="1:46" ht="13.5" customHeight="1">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8" t="s">
        <v>483</v>
      </c>
      <c r="AP30" s="260"/>
      <c r="AQ30" s="261" t="s">
        <v>484</v>
      </c>
      <c r="AR30" s="262"/>
    </row>
    <row r="31" spans="1:46" ht="13">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9"/>
      <c r="AP31" s="266" t="s">
        <v>485</v>
      </c>
      <c r="AQ31" s="267" t="s">
        <v>486</v>
      </c>
      <c r="AR31" s="268" t="s">
        <v>487</v>
      </c>
    </row>
    <row r="32" spans="1:46" ht="27" customHeight="1">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20" t="s">
        <v>505</v>
      </c>
      <c r="AL32" s="1121"/>
      <c r="AM32" s="1121"/>
      <c r="AN32" s="1122"/>
      <c r="AO32" s="300">
        <v>4807994</v>
      </c>
      <c r="AP32" s="300">
        <v>71781</v>
      </c>
      <c r="AQ32" s="301">
        <v>63956</v>
      </c>
      <c r="AR32" s="302">
        <v>12.2</v>
      </c>
    </row>
    <row r="33" spans="1:46" ht="13.5" customHeight="1">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20" t="s">
        <v>506</v>
      </c>
      <c r="AL33" s="1121"/>
      <c r="AM33" s="1121"/>
      <c r="AN33" s="1122"/>
      <c r="AO33" s="300" t="s">
        <v>492</v>
      </c>
      <c r="AP33" s="300" t="s">
        <v>492</v>
      </c>
      <c r="AQ33" s="301" t="s">
        <v>492</v>
      </c>
      <c r="AR33" s="302" t="s">
        <v>492</v>
      </c>
    </row>
    <row r="34" spans="1:46" ht="27" customHeight="1">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20" t="s">
        <v>507</v>
      </c>
      <c r="AL34" s="1121"/>
      <c r="AM34" s="1121"/>
      <c r="AN34" s="1122"/>
      <c r="AO34" s="300" t="s">
        <v>492</v>
      </c>
      <c r="AP34" s="300" t="s">
        <v>492</v>
      </c>
      <c r="AQ34" s="301">
        <v>4</v>
      </c>
      <c r="AR34" s="302" t="s">
        <v>492</v>
      </c>
    </row>
    <row r="35" spans="1:46" ht="27" customHeight="1">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20" t="s">
        <v>508</v>
      </c>
      <c r="AL35" s="1121"/>
      <c r="AM35" s="1121"/>
      <c r="AN35" s="1122"/>
      <c r="AO35" s="300">
        <v>1231718</v>
      </c>
      <c r="AP35" s="300">
        <v>18389</v>
      </c>
      <c r="AQ35" s="301">
        <v>14498</v>
      </c>
      <c r="AR35" s="302">
        <v>26.8</v>
      </c>
    </row>
    <row r="36" spans="1:46" ht="27" customHeight="1">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20" t="s">
        <v>509</v>
      </c>
      <c r="AL36" s="1121"/>
      <c r="AM36" s="1121"/>
      <c r="AN36" s="1122"/>
      <c r="AO36" s="300">
        <v>121058</v>
      </c>
      <c r="AP36" s="300">
        <v>1807</v>
      </c>
      <c r="AQ36" s="301">
        <v>1993</v>
      </c>
      <c r="AR36" s="302">
        <v>-9.3000000000000007</v>
      </c>
    </row>
    <row r="37" spans="1:46" ht="13.5" customHeight="1">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20" t="s">
        <v>510</v>
      </c>
      <c r="AL37" s="1121"/>
      <c r="AM37" s="1121"/>
      <c r="AN37" s="1122"/>
      <c r="AO37" s="300" t="s">
        <v>492</v>
      </c>
      <c r="AP37" s="300" t="s">
        <v>492</v>
      </c>
      <c r="AQ37" s="301">
        <v>407</v>
      </c>
      <c r="AR37" s="302" t="s">
        <v>492</v>
      </c>
    </row>
    <row r="38" spans="1:46" ht="27" customHeight="1">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23" t="s">
        <v>511</v>
      </c>
      <c r="AL38" s="1124"/>
      <c r="AM38" s="1124"/>
      <c r="AN38" s="1125"/>
      <c r="AO38" s="303" t="s">
        <v>492</v>
      </c>
      <c r="AP38" s="303" t="s">
        <v>492</v>
      </c>
      <c r="AQ38" s="304">
        <v>1</v>
      </c>
      <c r="AR38" s="292" t="s">
        <v>492</v>
      </c>
      <c r="AS38" s="299"/>
    </row>
    <row r="39" spans="1:46" ht="13">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23" t="s">
        <v>512</v>
      </c>
      <c r="AL39" s="1124"/>
      <c r="AM39" s="1124"/>
      <c r="AN39" s="1125"/>
      <c r="AO39" s="300">
        <v>-135022</v>
      </c>
      <c r="AP39" s="300">
        <v>-2016</v>
      </c>
      <c r="AQ39" s="301">
        <v>-3355</v>
      </c>
      <c r="AR39" s="302">
        <v>-39.9</v>
      </c>
      <c r="AS39" s="299"/>
    </row>
    <row r="40" spans="1:46" ht="27" customHeight="1">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20" t="s">
        <v>513</v>
      </c>
      <c r="AL40" s="1121"/>
      <c r="AM40" s="1121"/>
      <c r="AN40" s="1122"/>
      <c r="AO40" s="300">
        <v>-5261939</v>
      </c>
      <c r="AP40" s="300">
        <v>-78559</v>
      </c>
      <c r="AQ40" s="301">
        <v>-53996</v>
      </c>
      <c r="AR40" s="302">
        <v>45.5</v>
      </c>
      <c r="AS40" s="299"/>
    </row>
    <row r="41" spans="1:46" ht="13">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26" t="s">
        <v>287</v>
      </c>
      <c r="AL41" s="1127"/>
      <c r="AM41" s="1127"/>
      <c r="AN41" s="1128"/>
      <c r="AO41" s="300">
        <v>763809</v>
      </c>
      <c r="AP41" s="300">
        <v>11403</v>
      </c>
      <c r="AQ41" s="301">
        <v>23508</v>
      </c>
      <c r="AR41" s="302">
        <v>-51.5</v>
      </c>
      <c r="AS41" s="299"/>
    </row>
    <row r="42" spans="1:46" ht="13">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c r="A47" s="309" t="s">
        <v>514</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515</v>
      </c>
      <c r="AL48" s="310"/>
      <c r="AM48" s="310"/>
      <c r="AN48" s="310"/>
      <c r="AO48" s="310"/>
      <c r="AP48" s="310"/>
      <c r="AQ48" s="311"/>
      <c r="AR48" s="310"/>
    </row>
    <row r="49" spans="1:44" ht="13.5" customHeight="1">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13" t="s">
        <v>483</v>
      </c>
      <c r="AN49" s="1115" t="s">
        <v>516</v>
      </c>
      <c r="AO49" s="1116"/>
      <c r="AP49" s="1116"/>
      <c r="AQ49" s="1116"/>
      <c r="AR49" s="1117"/>
    </row>
    <row r="50" spans="1:44" ht="13">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14"/>
      <c r="AN50" s="316" t="s">
        <v>517</v>
      </c>
      <c r="AO50" s="317" t="s">
        <v>518</v>
      </c>
      <c r="AP50" s="318" t="s">
        <v>519</v>
      </c>
      <c r="AQ50" s="319" t="s">
        <v>520</v>
      </c>
      <c r="AR50" s="320" t="s">
        <v>521</v>
      </c>
    </row>
    <row r="51" spans="1:44" ht="13">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522</v>
      </c>
      <c r="AL51" s="313"/>
      <c r="AM51" s="321">
        <v>4861997</v>
      </c>
      <c r="AN51" s="322">
        <v>66542</v>
      </c>
      <c r="AO51" s="323">
        <v>-13.8</v>
      </c>
      <c r="AP51" s="324">
        <v>70329</v>
      </c>
      <c r="AQ51" s="325">
        <v>0.2</v>
      </c>
      <c r="AR51" s="326">
        <v>-14</v>
      </c>
    </row>
    <row r="52" spans="1:44" ht="13">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523</v>
      </c>
      <c r="AM52" s="329">
        <v>3116074</v>
      </c>
      <c r="AN52" s="330">
        <v>42647</v>
      </c>
      <c r="AO52" s="331">
        <v>32.9</v>
      </c>
      <c r="AP52" s="332">
        <v>39403</v>
      </c>
      <c r="AQ52" s="333">
        <v>9.1</v>
      </c>
      <c r="AR52" s="334">
        <v>23.8</v>
      </c>
    </row>
    <row r="53" spans="1:44" ht="13">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524</v>
      </c>
      <c r="AL53" s="313"/>
      <c r="AM53" s="321">
        <v>5626474</v>
      </c>
      <c r="AN53" s="322">
        <v>78749</v>
      </c>
      <c r="AO53" s="323">
        <v>18.3</v>
      </c>
      <c r="AP53" s="324">
        <v>71871</v>
      </c>
      <c r="AQ53" s="325">
        <v>2.2000000000000002</v>
      </c>
      <c r="AR53" s="326">
        <v>16.100000000000001</v>
      </c>
    </row>
    <row r="54" spans="1:44" ht="13">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523</v>
      </c>
      <c r="AM54" s="329">
        <v>3392948</v>
      </c>
      <c r="AN54" s="330">
        <v>47488</v>
      </c>
      <c r="AO54" s="331">
        <v>11.4</v>
      </c>
      <c r="AP54" s="332">
        <v>38232</v>
      </c>
      <c r="AQ54" s="333">
        <v>-3</v>
      </c>
      <c r="AR54" s="334">
        <v>14.4</v>
      </c>
    </row>
    <row r="55" spans="1:44" ht="13">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525</v>
      </c>
      <c r="AL55" s="313"/>
      <c r="AM55" s="321">
        <v>6674578</v>
      </c>
      <c r="AN55" s="322">
        <v>95325</v>
      </c>
      <c r="AO55" s="323">
        <v>21</v>
      </c>
      <c r="AP55" s="324">
        <v>71807</v>
      </c>
      <c r="AQ55" s="325">
        <v>-0.1</v>
      </c>
      <c r="AR55" s="326">
        <v>21.1</v>
      </c>
    </row>
    <row r="56" spans="1:44" ht="13">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523</v>
      </c>
      <c r="AM56" s="329">
        <v>4026839</v>
      </c>
      <c r="AN56" s="330">
        <v>57511</v>
      </c>
      <c r="AO56" s="331">
        <v>21.1</v>
      </c>
      <c r="AP56" s="332">
        <v>37333</v>
      </c>
      <c r="AQ56" s="333">
        <v>-2.4</v>
      </c>
      <c r="AR56" s="334">
        <v>23.5</v>
      </c>
    </row>
    <row r="57" spans="1:44" ht="13">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526</v>
      </c>
      <c r="AL57" s="313"/>
      <c r="AM57" s="321">
        <v>5705438</v>
      </c>
      <c r="AN57" s="322">
        <v>83188</v>
      </c>
      <c r="AO57" s="323">
        <v>-12.7</v>
      </c>
      <c r="AP57" s="324">
        <v>80821</v>
      </c>
      <c r="AQ57" s="325">
        <v>12.6</v>
      </c>
      <c r="AR57" s="326">
        <v>-25.3</v>
      </c>
    </row>
    <row r="58" spans="1:44" ht="13">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523</v>
      </c>
      <c r="AM58" s="329">
        <v>3017940</v>
      </c>
      <c r="AN58" s="330">
        <v>44003</v>
      </c>
      <c r="AO58" s="331">
        <v>-23.5</v>
      </c>
      <c r="AP58" s="332">
        <v>49586</v>
      </c>
      <c r="AQ58" s="333">
        <v>32.799999999999997</v>
      </c>
      <c r="AR58" s="334">
        <v>-56.3</v>
      </c>
    </row>
    <row r="59" spans="1:44" ht="13">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527</v>
      </c>
      <c r="AL59" s="313"/>
      <c r="AM59" s="321">
        <v>8657661</v>
      </c>
      <c r="AN59" s="322">
        <v>129255</v>
      </c>
      <c r="AO59" s="323">
        <v>55.4</v>
      </c>
      <c r="AP59" s="324">
        <v>79840</v>
      </c>
      <c r="AQ59" s="325">
        <v>-1.2</v>
      </c>
      <c r="AR59" s="326">
        <v>56.6</v>
      </c>
    </row>
    <row r="60" spans="1:44" ht="13">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523</v>
      </c>
      <c r="AM60" s="329">
        <v>5261437</v>
      </c>
      <c r="AN60" s="330">
        <v>78551</v>
      </c>
      <c r="AO60" s="331">
        <v>78.5</v>
      </c>
      <c r="AP60" s="332">
        <v>45238</v>
      </c>
      <c r="AQ60" s="333">
        <v>-8.8000000000000007</v>
      </c>
      <c r="AR60" s="334">
        <v>87.3</v>
      </c>
    </row>
    <row r="61" spans="1:44" ht="13">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528</v>
      </c>
      <c r="AL61" s="335"/>
      <c r="AM61" s="336">
        <v>6305230</v>
      </c>
      <c r="AN61" s="337">
        <v>90612</v>
      </c>
      <c r="AO61" s="338">
        <v>13.6</v>
      </c>
      <c r="AP61" s="339">
        <v>74934</v>
      </c>
      <c r="AQ61" s="340">
        <v>2.7</v>
      </c>
      <c r="AR61" s="326">
        <v>10.9</v>
      </c>
    </row>
    <row r="62" spans="1:44" ht="13">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523</v>
      </c>
      <c r="AM62" s="329">
        <v>3763048</v>
      </c>
      <c r="AN62" s="330">
        <v>54040</v>
      </c>
      <c r="AO62" s="331">
        <v>24.1</v>
      </c>
      <c r="AP62" s="332">
        <v>41958</v>
      </c>
      <c r="AQ62" s="333">
        <v>5.5</v>
      </c>
      <c r="AR62" s="334">
        <v>18.600000000000001</v>
      </c>
    </row>
    <row r="63" spans="1:44" ht="13">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c r="AK67" s="250"/>
      <c r="AL67" s="250"/>
      <c r="AM67" s="250"/>
      <c r="AN67" s="250"/>
      <c r="AO67" s="250"/>
      <c r="AP67" s="250"/>
      <c r="AQ67" s="250"/>
      <c r="AR67" s="250"/>
      <c r="AS67" s="250"/>
      <c r="AT67" s="250"/>
    </row>
    <row r="68" spans="1:46" ht="13.5" hidden="1" customHeight="1">
      <c r="AK68" s="250"/>
      <c r="AL68" s="250"/>
      <c r="AM68" s="250"/>
      <c r="AN68" s="250"/>
      <c r="AO68" s="250"/>
      <c r="AP68" s="250"/>
      <c r="AQ68" s="250"/>
      <c r="AR68" s="250"/>
    </row>
    <row r="69" spans="1:46" ht="13.5" hidden="1" customHeight="1">
      <c r="AK69" s="250"/>
      <c r="AL69" s="250"/>
      <c r="AM69" s="250"/>
      <c r="AN69" s="250"/>
      <c r="AO69" s="250"/>
      <c r="AP69" s="250"/>
      <c r="AQ69" s="250"/>
      <c r="AR69" s="250"/>
    </row>
    <row r="70" spans="1:46" ht="13" hidden="1">
      <c r="AK70" s="250"/>
      <c r="AL70" s="250"/>
      <c r="AM70" s="250"/>
      <c r="AN70" s="250"/>
      <c r="AO70" s="250"/>
      <c r="AP70" s="250"/>
      <c r="AQ70" s="250"/>
      <c r="AR70" s="250"/>
    </row>
    <row r="71" spans="1:46" ht="13" hidden="1">
      <c r="AK71" s="250"/>
      <c r="AL71" s="250"/>
      <c r="AM71" s="250"/>
      <c r="AN71" s="250"/>
      <c r="AO71" s="250"/>
      <c r="AP71" s="250"/>
      <c r="AQ71" s="250"/>
      <c r="AR71" s="250"/>
    </row>
    <row r="72" spans="1:46" ht="13" hidden="1">
      <c r="AK72" s="250"/>
      <c r="AL72" s="250"/>
      <c r="AM72" s="250"/>
      <c r="AN72" s="250"/>
      <c r="AO72" s="250"/>
      <c r="AP72" s="250"/>
      <c r="AQ72" s="250"/>
      <c r="AR72" s="250"/>
    </row>
    <row r="73" spans="1:46" ht="13" hidden="1">
      <c r="AK73" s="250"/>
      <c r="AL73" s="250"/>
      <c r="AM73" s="250"/>
      <c r="AN73" s="250"/>
      <c r="AO73" s="250"/>
      <c r="AP73" s="250"/>
      <c r="AQ73" s="250"/>
      <c r="AR73" s="250"/>
    </row>
  </sheetData>
  <sheetProtection algorithmName="SHA-512" hashValue="y4/nLhbfwHTYyLdamZ7PUkjOxeK+wUA7E5h3XXLOqDVa7qE7VAbbd9FRLAEvhkG98+rjLES2/XWyywW5TsUfkQ==" saltValue="myJA4Vh1e8BZ/l6P7fhD1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0" zoomScaleNormal="80" zoomScaleSheetLayoutView="55" workbookViewId="0"/>
  </sheetViews>
  <sheetFormatPr defaultColWidth="0" defaultRowHeight="13.5" customHeight="1" zeroHeight="1"/>
  <cols>
    <col min="1" max="125" width="2.453125" style="248" customWidth="1"/>
    <col min="126" max="16384" width="9" style="247" hidden="1"/>
  </cols>
  <sheetData>
    <row r="1" spans="2:125" ht="13.5" customHeight="1">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
      <c r="B2" s="247"/>
      <c r="DG2" s="247"/>
    </row>
    <row r="3" spans="2:125" ht="13">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
    <row r="5" spans="2:125" ht="13"/>
    <row r="6" spans="2:125" ht="13"/>
    <row r="7" spans="2:125" ht="13"/>
    <row r="8" spans="2:125" ht="13"/>
    <row r="9" spans="2:125" ht="13">
      <c r="DU9" s="247"/>
    </row>
    <row r="10" spans="2:125" ht="13"/>
    <row r="11" spans="2:125" ht="13"/>
    <row r="12" spans="2:125" ht="13"/>
    <row r="13" spans="2:125" ht="13"/>
    <row r="14" spans="2:125" ht="13"/>
    <row r="15" spans="2:125" ht="13"/>
    <row r="16" spans="2:125" ht="13"/>
    <row r="17" spans="125:125" ht="13">
      <c r="DU17" s="247"/>
    </row>
    <row r="18" spans="125:125" ht="13"/>
    <row r="19" spans="125:125" ht="13"/>
    <row r="20" spans="125:125" ht="13">
      <c r="DU20" s="247"/>
    </row>
    <row r="21" spans="125:125" ht="13">
      <c r="DU21" s="247"/>
    </row>
    <row r="22" spans="125:125" ht="13"/>
    <row r="23" spans="125:125" ht="13"/>
    <row r="24" spans="125:125" ht="13"/>
    <row r="25" spans="125:125" ht="13"/>
    <row r="26" spans="125:125" ht="13"/>
    <row r="27" spans="125:125" ht="13"/>
    <row r="28" spans="125:125" ht="13">
      <c r="DU28" s="247"/>
    </row>
    <row r="29" spans="125:125" ht="13"/>
    <row r="30" spans="125:125" ht="13"/>
    <row r="31" spans="125:125" ht="13"/>
    <row r="32" spans="125:125" ht="13"/>
    <row r="33" spans="2:125" ht="13">
      <c r="B33" s="247"/>
      <c r="G33" s="247"/>
      <c r="I33" s="247"/>
    </row>
    <row r="34" spans="2:125" ht="13">
      <c r="C34" s="247"/>
      <c r="P34" s="247"/>
      <c r="DE34" s="247"/>
      <c r="DH34" s="247"/>
    </row>
    <row r="35" spans="2:125" ht="13">
      <c r="D35" s="247"/>
      <c r="E35" s="247"/>
      <c r="DG35" s="247"/>
      <c r="DJ35" s="247"/>
      <c r="DP35" s="247"/>
      <c r="DQ35" s="247"/>
      <c r="DR35" s="247"/>
      <c r="DS35" s="247"/>
      <c r="DT35" s="247"/>
      <c r="DU35" s="247"/>
    </row>
    <row r="36" spans="2:125" ht="13">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
      <c r="DU37" s="247"/>
    </row>
    <row r="38" spans="2:125" ht="13">
      <c r="DT38" s="247"/>
      <c r="DU38" s="247"/>
    </row>
    <row r="39" spans="2:125" ht="13"/>
    <row r="40" spans="2:125" ht="13">
      <c r="DH40" s="247"/>
    </row>
    <row r="41" spans="2:125" ht="13">
      <c r="DE41" s="247"/>
    </row>
    <row r="42" spans="2:125" ht="13">
      <c r="DG42" s="247"/>
      <c r="DJ42" s="247"/>
    </row>
    <row r="43" spans="2:125" ht="13">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
      <c r="DU44" s="247"/>
    </row>
    <row r="45" spans="2:125" ht="13"/>
    <row r="46" spans="2:125" ht="13"/>
    <row r="47" spans="2:125" ht="13"/>
    <row r="48" spans="2:125" ht="13">
      <c r="DT48" s="247"/>
      <c r="DU48" s="247"/>
    </row>
    <row r="49" spans="120:125" ht="13">
      <c r="DU49" s="247"/>
    </row>
    <row r="50" spans="120:125" ht="13">
      <c r="DU50" s="247"/>
    </row>
    <row r="51" spans="120:125" ht="13">
      <c r="DP51" s="247"/>
      <c r="DQ51" s="247"/>
      <c r="DR51" s="247"/>
      <c r="DS51" s="247"/>
      <c r="DT51" s="247"/>
      <c r="DU51" s="247"/>
    </row>
    <row r="52" spans="120:125" ht="13"/>
    <row r="53" spans="120:125" ht="13"/>
    <row r="54" spans="120:125" ht="13">
      <c r="DU54" s="247"/>
    </row>
    <row r="55" spans="120:125" ht="13"/>
    <row r="56" spans="120:125" ht="13"/>
    <row r="57" spans="120:125" ht="13"/>
    <row r="58" spans="120:125" ht="13">
      <c r="DU58" s="247"/>
    </row>
    <row r="59" spans="120:125" ht="13"/>
    <row r="60" spans="120:125" ht="13"/>
    <row r="61" spans="120:125" ht="13"/>
    <row r="62" spans="120:125" ht="13"/>
    <row r="63" spans="120:125" ht="13">
      <c r="DU63" s="247"/>
    </row>
    <row r="64" spans="120:125" ht="13">
      <c r="DT64" s="247"/>
      <c r="DU64" s="247"/>
    </row>
    <row r="65" spans="123:125" ht="13"/>
    <row r="66" spans="123:125" ht="13"/>
    <row r="67" spans="123:125" ht="13"/>
    <row r="68" spans="123:125" ht="13"/>
    <row r="69" spans="123:125" ht="13">
      <c r="DS69" s="247"/>
      <c r="DT69" s="247"/>
      <c r="DU69" s="247"/>
    </row>
    <row r="70" spans="123:125" ht="13"/>
    <row r="71" spans="123:125" ht="13"/>
    <row r="72" spans="123:125" ht="13"/>
    <row r="73" spans="123:125" ht="13"/>
    <row r="74" spans="123:125" ht="13"/>
    <row r="75" spans="123:125" ht="13"/>
    <row r="76" spans="123:125" ht="13"/>
    <row r="77" spans="123:125" ht="13"/>
    <row r="78" spans="123:125" ht="13"/>
    <row r="79" spans="123:125" ht="13"/>
    <row r="80" spans="123:125" ht="13"/>
    <row r="81" spans="116:125" ht="13"/>
    <row r="82" spans="116:125" ht="13">
      <c r="DL82" s="247"/>
    </row>
    <row r="83" spans="116:125" ht="13">
      <c r="DM83" s="247"/>
      <c r="DN83" s="247"/>
      <c r="DO83" s="247"/>
      <c r="DP83" s="247"/>
      <c r="DQ83" s="247"/>
      <c r="DR83" s="247"/>
      <c r="DS83" s="247"/>
      <c r="DT83" s="247"/>
      <c r="DU83" s="247"/>
    </row>
    <row r="84" spans="116:125" ht="13"/>
    <row r="85" spans="116:125" ht="13"/>
    <row r="86" spans="116:125" ht="13"/>
    <row r="87" spans="116:125" ht="13"/>
    <row r="88" spans="116:125" ht="13">
      <c r="DU88" s="247"/>
    </row>
    <row r="89" spans="116:125" ht="13"/>
    <row r="90" spans="116:125" ht="13"/>
    <row r="91" spans="116:125" ht="13"/>
    <row r="92" spans="116:125" ht="13.5" customHeight="1"/>
    <row r="93" spans="116:125" ht="13.5" customHeight="1"/>
    <row r="94" spans="116:125" ht="13.5" customHeight="1">
      <c r="DS94" s="247"/>
      <c r="DT94" s="247"/>
      <c r="DU94" s="247"/>
    </row>
    <row r="95" spans="116:125" ht="13.5" customHeight="1">
      <c r="DU95" s="247"/>
    </row>
    <row r="96" spans="116:125" ht="13.5" customHeight="1"/>
    <row r="97" spans="124:125" ht="13.5" customHeight="1"/>
    <row r="98" spans="124:125" ht="13.5" customHeight="1"/>
    <row r="99" spans="124:125" ht="13.5" customHeight="1"/>
    <row r="100" spans="124:125" ht="13.5" customHeight="1"/>
    <row r="101" spans="124:125" ht="13.5" customHeight="1">
      <c r="DU101" s="247"/>
    </row>
    <row r="102" spans="124:125" ht="13.5" customHeight="1"/>
    <row r="103" spans="124:125" ht="13.5" customHeight="1"/>
    <row r="104" spans="124:125" ht="13.5" customHeight="1">
      <c r="DT104" s="247"/>
      <c r="DU104" s="247"/>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47" t="s">
        <v>480</v>
      </c>
    </row>
    <row r="121" spans="125:125" ht="13.5" hidden="1" customHeight="1">
      <c r="DU121" s="247"/>
    </row>
  </sheetData>
  <sheetProtection algorithmName="SHA-512" hashValue="eSXkYy1b04O/tvwPVFVPJDQXNYILHuLgO0XmLmh4N76dL5OczYgzQs2wNC5f2frkivC2F8O/NDUwJ1g5yH4cPQ==" saltValue="z86uL+0ca6lNhdvHy9rJRg=="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cols>
    <col min="1" max="125" width="2.453125" style="248" customWidth="1"/>
    <col min="126" max="142" width="0" style="247" hidden="1" customWidth="1"/>
    <col min="143" max="16384" width="9" style="247" hidden="1"/>
  </cols>
  <sheetData>
    <row r="1" spans="1:125" ht="13.5" customHeight="1">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
      <c r="B2" s="247"/>
      <c r="T2" s="247"/>
    </row>
    <row r="3" spans="1:125" ht="13">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
    <row r="5" spans="1:125" ht="13"/>
    <row r="6" spans="1:125" ht="13"/>
    <row r="7" spans="1:125" ht="13"/>
    <row r="8" spans="1:125" ht="13"/>
    <row r="9" spans="1:125" ht="13"/>
    <row r="10" spans="1:125" ht="13"/>
    <row r="11" spans="1:125" ht="13"/>
    <row r="12" spans="1:125" ht="13"/>
    <row r="13" spans="1:125" ht="13"/>
    <row r="14" spans="1:125" ht="13"/>
    <row r="15" spans="1:125" ht="13"/>
    <row r="16" spans="1:125" ht="13"/>
    <row r="17" ht="13"/>
    <row r="18" ht="13"/>
    <row r="19" ht="13"/>
    <row r="20" ht="13"/>
    <row r="21" ht="13"/>
    <row r="22" ht="13"/>
    <row r="23" ht="13"/>
    <row r="24" ht="13"/>
    <row r="25" ht="13"/>
    <row r="26" ht="13"/>
    <row r="27" ht="13"/>
    <row r="28" ht="13"/>
    <row r="29" ht="13"/>
    <row r="30" ht="13"/>
    <row r="31" ht="13"/>
    <row r="32" ht="13"/>
    <row r="33" spans="2:125" ht="13">
      <c r="B33" s="247"/>
      <c r="G33" s="247"/>
      <c r="I33" s="247"/>
    </row>
    <row r="34" spans="2:125" ht="13">
      <c r="C34" s="247"/>
      <c r="P34" s="247"/>
      <c r="R34" s="247"/>
      <c r="U34" s="247"/>
    </row>
    <row r="35" spans="2:125" ht="13">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
      <c r="F36" s="247"/>
      <c r="H36" s="247"/>
      <c r="J36" s="247"/>
      <c r="K36" s="247"/>
      <c r="L36" s="247"/>
      <c r="M36" s="247"/>
      <c r="N36" s="247"/>
      <c r="O36" s="247"/>
      <c r="Q36" s="247"/>
      <c r="S36" s="247"/>
      <c r="V36" s="247"/>
    </row>
    <row r="37" spans="2:125" ht="13"/>
    <row r="38" spans="2:125" ht="13"/>
    <row r="39" spans="2:125" ht="13"/>
    <row r="40" spans="2:125" ht="13">
      <c r="U40" s="247"/>
    </row>
    <row r="41" spans="2:125" ht="13">
      <c r="R41" s="247"/>
    </row>
    <row r="42" spans="2:125" ht="13">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
      <c r="Q43" s="247"/>
      <c r="S43" s="247"/>
      <c r="V43" s="247"/>
    </row>
    <row r="44" spans="2:125" ht="13"/>
    <row r="45" spans="2:125" ht="13"/>
    <row r="46" spans="2:125" ht="13"/>
    <row r="47" spans="2:125" ht="13"/>
    <row r="48" spans="2:125" ht="13"/>
    <row r="49" ht="13"/>
    <row r="50" ht="13"/>
    <row r="51" ht="13"/>
    <row r="52" ht="13"/>
    <row r="53" ht="13"/>
    <row r="54" ht="13"/>
    <row r="55" ht="13"/>
    <row r="56" ht="13"/>
    <row r="57" ht="13"/>
    <row r="58" ht="13"/>
    <row r="59" ht="13"/>
    <row r="60" ht="13"/>
    <row r="61" ht="13"/>
    <row r="62" ht="13"/>
    <row r="63" ht="13"/>
    <row r="64" ht="13"/>
    <row r="65" ht="13"/>
    <row r="66" ht="13"/>
    <row r="67" ht="13"/>
    <row r="68" ht="13"/>
    <row r="69" ht="13"/>
    <row r="70" ht="13"/>
    <row r="71" ht="13"/>
    <row r="72" ht="13"/>
    <row r="73" ht="13"/>
    <row r="74" ht="13"/>
    <row r="75" ht="13"/>
    <row r="76" ht="13"/>
    <row r="77" ht="13"/>
    <row r="78" ht="13"/>
    <row r="79" ht="13"/>
    <row r="80" ht="13"/>
    <row r="81" ht="13"/>
    <row r="82" ht="13"/>
    <row r="83" ht="13"/>
    <row r="84" ht="13"/>
    <row r="85" ht="13"/>
    <row r="86" ht="13"/>
    <row r="87" ht="13"/>
    <row r="88" ht="13"/>
    <row r="89" ht="13"/>
    <row r="90" ht="13"/>
    <row r="91" ht="13"/>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48" t="s">
        <v>480</v>
      </c>
    </row>
  </sheetData>
  <sheetProtection algorithmName="SHA-512" hashValue="W86sB/yKmAZ9NIEg8Dtoqjn/GD3HxPJwI+Qz1+0HFS3fSuraHZU/tGXV5WfL2vcZCF+bhMPTGUW+GYqXm8EonA==" saltValue="IfFuan5vU7YRaZaLMNZGpQ=="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cols>
    <col min="1" max="1" width="8.26953125" style="1" customWidth="1"/>
    <col min="2" max="16" width="14.63281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530</v>
      </c>
      <c r="G46" s="8" t="s">
        <v>531</v>
      </c>
      <c r="H46" s="8" t="s">
        <v>532</v>
      </c>
      <c r="I46" s="8" t="s">
        <v>533</v>
      </c>
      <c r="J46" s="9" t="s">
        <v>534</v>
      </c>
    </row>
    <row r="47" spans="2:10" ht="57.75" customHeight="1">
      <c r="B47" s="10"/>
      <c r="C47" s="1139" t="s">
        <v>3</v>
      </c>
      <c r="D47" s="1139"/>
      <c r="E47" s="1140"/>
      <c r="F47" s="11">
        <v>17.010000000000002</v>
      </c>
      <c r="G47" s="12">
        <v>16.260000000000002</v>
      </c>
      <c r="H47" s="12">
        <v>16.78</v>
      </c>
      <c r="I47" s="12">
        <v>17.55</v>
      </c>
      <c r="J47" s="13">
        <v>19.760000000000002</v>
      </c>
    </row>
    <row r="48" spans="2:10" ht="57.75" customHeight="1">
      <c r="B48" s="14"/>
      <c r="C48" s="1141" t="s">
        <v>4</v>
      </c>
      <c r="D48" s="1141"/>
      <c r="E48" s="1142"/>
      <c r="F48" s="15">
        <v>6.94</v>
      </c>
      <c r="G48" s="16">
        <v>8.0500000000000007</v>
      </c>
      <c r="H48" s="16">
        <v>7.4</v>
      </c>
      <c r="I48" s="16">
        <v>8.69</v>
      </c>
      <c r="J48" s="17">
        <v>9.61</v>
      </c>
    </row>
    <row r="49" spans="2:10" ht="57.75" customHeight="1" thickBot="1">
      <c r="B49" s="18"/>
      <c r="C49" s="1143" t="s">
        <v>5</v>
      </c>
      <c r="D49" s="1143"/>
      <c r="E49" s="1144"/>
      <c r="F49" s="19">
        <v>4.34</v>
      </c>
      <c r="G49" s="20">
        <v>1.42</v>
      </c>
      <c r="H49" s="20" t="s">
        <v>535</v>
      </c>
      <c r="I49" s="20">
        <v>2.0499999999999998</v>
      </c>
      <c r="J49" s="21">
        <v>2.62</v>
      </c>
    </row>
    <row r="50" spans="2:10" ht="13"/>
  </sheetData>
  <sheetProtection algorithmName="SHA-512" hashValue="BFC9hT7AJqjL+f4JFj2co+lJOLytVmi0pCQiHXp+r67euG/ld5Bc7ooJBJjcNO7RLjg7o5nN7CLgiWWmTRFs5A==" saltValue="Y1q+2vm3OIUXR1hLdb3iDw=="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530</v>
      </c>
      <c r="G33" s="29" t="s">
        <v>531</v>
      </c>
      <c r="H33" s="29" t="s">
        <v>532</v>
      </c>
      <c r="I33" s="29" t="s">
        <v>533</v>
      </c>
      <c r="J33" s="30" t="s">
        <v>534</v>
      </c>
      <c r="K33" s="22"/>
      <c r="L33" s="22"/>
      <c r="M33" s="22"/>
      <c r="N33" s="22"/>
      <c r="O33" s="22"/>
      <c r="P33" s="22"/>
    </row>
    <row r="34" spans="1:16" ht="39" customHeight="1">
      <c r="A34" s="22"/>
      <c r="B34" s="31"/>
      <c r="C34" s="1151" t="s">
        <v>536</v>
      </c>
      <c r="D34" s="1151"/>
      <c r="E34" s="1152"/>
      <c r="F34" s="32">
        <v>34.14</v>
      </c>
      <c r="G34" s="33">
        <v>31.92</v>
      </c>
      <c r="H34" s="33">
        <v>34.64</v>
      </c>
      <c r="I34" s="33">
        <v>31.35</v>
      </c>
      <c r="J34" s="34">
        <v>26.37</v>
      </c>
      <c r="K34" s="22"/>
      <c r="L34" s="22"/>
      <c r="M34" s="22"/>
      <c r="N34" s="22"/>
      <c r="O34" s="22"/>
      <c r="P34" s="22"/>
    </row>
    <row r="35" spans="1:16" ht="39" customHeight="1">
      <c r="A35" s="22"/>
      <c r="B35" s="35"/>
      <c r="C35" s="1145" t="s">
        <v>537</v>
      </c>
      <c r="D35" s="1146"/>
      <c r="E35" s="1147"/>
      <c r="F35" s="36">
        <v>7.68</v>
      </c>
      <c r="G35" s="37">
        <v>8.73</v>
      </c>
      <c r="H35" s="37">
        <v>8.09</v>
      </c>
      <c r="I35" s="37">
        <v>8.68</v>
      </c>
      <c r="J35" s="38">
        <v>9.6</v>
      </c>
      <c r="K35" s="22"/>
      <c r="L35" s="22"/>
      <c r="M35" s="22"/>
      <c r="N35" s="22"/>
      <c r="O35" s="22"/>
      <c r="P35" s="22"/>
    </row>
    <row r="36" spans="1:16" ht="39" customHeight="1">
      <c r="A36" s="22"/>
      <c r="B36" s="35"/>
      <c r="C36" s="1145" t="s">
        <v>538</v>
      </c>
      <c r="D36" s="1146"/>
      <c r="E36" s="1147"/>
      <c r="F36" s="36">
        <v>10.75</v>
      </c>
      <c r="G36" s="37">
        <v>8.3699999999999992</v>
      </c>
      <c r="H36" s="37">
        <v>9.31</v>
      </c>
      <c r="I36" s="37">
        <v>7.06</v>
      </c>
      <c r="J36" s="38">
        <v>7.17</v>
      </c>
      <c r="K36" s="22"/>
      <c r="L36" s="22"/>
      <c r="M36" s="22"/>
      <c r="N36" s="22"/>
      <c r="O36" s="22"/>
      <c r="P36" s="22"/>
    </row>
    <row r="37" spans="1:16" ht="39" customHeight="1">
      <c r="A37" s="22"/>
      <c r="B37" s="35"/>
      <c r="C37" s="1145" t="s">
        <v>539</v>
      </c>
      <c r="D37" s="1146"/>
      <c r="E37" s="1147"/>
      <c r="F37" s="36">
        <v>3.1</v>
      </c>
      <c r="G37" s="37">
        <v>2.93</v>
      </c>
      <c r="H37" s="37">
        <v>2.64</v>
      </c>
      <c r="I37" s="37">
        <v>1.97</v>
      </c>
      <c r="J37" s="38">
        <v>1.9</v>
      </c>
      <c r="K37" s="22"/>
      <c r="L37" s="22"/>
      <c r="M37" s="22"/>
      <c r="N37" s="22"/>
      <c r="O37" s="22"/>
      <c r="P37" s="22"/>
    </row>
    <row r="38" spans="1:16" ht="39" customHeight="1">
      <c r="A38" s="22"/>
      <c r="B38" s="35"/>
      <c r="C38" s="1145" t="s">
        <v>540</v>
      </c>
      <c r="D38" s="1146"/>
      <c r="E38" s="1147"/>
      <c r="F38" s="36">
        <v>0.28000000000000003</v>
      </c>
      <c r="G38" s="37">
        <v>1</v>
      </c>
      <c r="H38" s="37">
        <v>1.49</v>
      </c>
      <c r="I38" s="37">
        <v>1.76</v>
      </c>
      <c r="J38" s="38">
        <v>1.47</v>
      </c>
      <c r="K38" s="22"/>
      <c r="L38" s="22"/>
      <c r="M38" s="22"/>
      <c r="N38" s="22"/>
      <c r="O38" s="22"/>
      <c r="P38" s="22"/>
    </row>
    <row r="39" spans="1:16" ht="39" customHeight="1">
      <c r="A39" s="22"/>
      <c r="B39" s="35"/>
      <c r="C39" s="1145" t="s">
        <v>541</v>
      </c>
      <c r="D39" s="1146"/>
      <c r="E39" s="1147"/>
      <c r="F39" s="36">
        <v>0.33</v>
      </c>
      <c r="G39" s="37">
        <v>0.15</v>
      </c>
      <c r="H39" s="37">
        <v>0.44</v>
      </c>
      <c r="I39" s="37">
        <v>0.41</v>
      </c>
      <c r="J39" s="38">
        <v>0.23</v>
      </c>
      <c r="K39" s="22"/>
      <c r="L39" s="22"/>
      <c r="M39" s="22"/>
      <c r="N39" s="22"/>
      <c r="O39" s="22"/>
      <c r="P39" s="22"/>
    </row>
    <row r="40" spans="1:16" ht="39" customHeight="1">
      <c r="A40" s="22"/>
      <c r="B40" s="35"/>
      <c r="C40" s="1145" t="s">
        <v>542</v>
      </c>
      <c r="D40" s="1146"/>
      <c r="E40" s="1147"/>
      <c r="F40" s="36">
        <v>0.15</v>
      </c>
      <c r="G40" s="37">
        <v>0.14000000000000001</v>
      </c>
      <c r="H40" s="37">
        <v>0.16</v>
      </c>
      <c r="I40" s="37">
        <v>0.17</v>
      </c>
      <c r="J40" s="38">
        <v>0.23</v>
      </c>
      <c r="K40" s="22"/>
      <c r="L40" s="22"/>
      <c r="M40" s="22"/>
      <c r="N40" s="22"/>
      <c r="O40" s="22"/>
      <c r="P40" s="22"/>
    </row>
    <row r="41" spans="1:16" ht="39" customHeight="1">
      <c r="A41" s="22"/>
      <c r="B41" s="35"/>
      <c r="C41" s="1145" t="s">
        <v>543</v>
      </c>
      <c r="D41" s="1146"/>
      <c r="E41" s="1147"/>
      <c r="F41" s="36" t="s">
        <v>492</v>
      </c>
      <c r="G41" s="37" t="s">
        <v>492</v>
      </c>
      <c r="H41" s="37" t="s">
        <v>492</v>
      </c>
      <c r="I41" s="37" t="s">
        <v>492</v>
      </c>
      <c r="J41" s="38">
        <v>0.18</v>
      </c>
      <c r="K41" s="22"/>
      <c r="L41" s="22"/>
      <c r="M41" s="22"/>
      <c r="N41" s="22"/>
      <c r="O41" s="22"/>
      <c r="P41" s="22"/>
    </row>
    <row r="42" spans="1:16" ht="39" customHeight="1">
      <c r="A42" s="22"/>
      <c r="B42" s="39"/>
      <c r="C42" s="1145" t="s">
        <v>544</v>
      </c>
      <c r="D42" s="1146"/>
      <c r="E42" s="1147"/>
      <c r="F42" s="36" t="s">
        <v>545</v>
      </c>
      <c r="G42" s="37" t="s">
        <v>546</v>
      </c>
      <c r="H42" s="37" t="s">
        <v>547</v>
      </c>
      <c r="I42" s="37" t="s">
        <v>492</v>
      </c>
      <c r="J42" s="38" t="s">
        <v>492</v>
      </c>
      <c r="K42" s="22"/>
      <c r="L42" s="22"/>
      <c r="M42" s="22"/>
      <c r="N42" s="22"/>
      <c r="O42" s="22"/>
      <c r="P42" s="22"/>
    </row>
    <row r="43" spans="1:16" ht="39" customHeight="1" thickBot="1">
      <c r="A43" s="22"/>
      <c r="B43" s="40"/>
      <c r="C43" s="1148" t="s">
        <v>548</v>
      </c>
      <c r="D43" s="1149"/>
      <c r="E43" s="1150"/>
      <c r="F43" s="41">
        <v>0.1</v>
      </c>
      <c r="G43" s="42">
        <v>0.16</v>
      </c>
      <c r="H43" s="42">
        <v>0.21</v>
      </c>
      <c r="I43" s="42">
        <v>0.18</v>
      </c>
      <c r="J43" s="43">
        <v>0</v>
      </c>
      <c r="K43" s="22"/>
      <c r="L43" s="22"/>
      <c r="M43" s="22"/>
      <c r="N43" s="22"/>
      <c r="O43" s="22"/>
      <c r="P43" s="22"/>
    </row>
    <row r="44" spans="1:16" ht="39" customHeight="1">
      <c r="A44" s="22"/>
      <c r="B44" s="44"/>
      <c r="C44" s="45"/>
      <c r="D44" s="46"/>
      <c r="E44" s="46"/>
      <c r="F44" s="47"/>
      <c r="G44" s="47"/>
      <c r="H44" s="47"/>
      <c r="I44" s="47"/>
      <c r="J44" s="47"/>
      <c r="K44" s="22"/>
      <c r="L44" s="22"/>
      <c r="M44" s="22"/>
      <c r="N44" s="22"/>
      <c r="O44" s="22"/>
      <c r="P44" s="22"/>
    </row>
    <row r="45" spans="1:16" ht="16.5">
      <c r="A45" s="22"/>
      <c r="B45" s="22"/>
      <c r="C45" s="22"/>
      <c r="D45" s="22"/>
      <c r="E45" s="22"/>
      <c r="F45" s="22"/>
      <c r="G45" s="22"/>
      <c r="H45" s="22"/>
      <c r="I45" s="22"/>
      <c r="J45" s="22"/>
      <c r="K45" s="22"/>
      <c r="L45" s="22"/>
      <c r="M45" s="22"/>
      <c r="N45" s="22"/>
      <c r="O45" s="22"/>
      <c r="P45" s="22"/>
    </row>
  </sheetData>
  <sheetProtection algorithmName="SHA-512" hashValue="uFoOCX5qY3wcVg8efQ5o7RJEzms6nsqFsl+kHXcAYrHY253mOQ4HjAJixaqgly85NK01aiacCO8L/HkcpQpQWQ==" saltValue="dVWQVMNUNSIcZwsgjaJRk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heetViews>
  <sheetFormatPr defaultColWidth="0" defaultRowHeight="12.65" customHeight="1" zeroHeight="1"/>
  <cols>
    <col min="1" max="1" width="6.6328125" style="49" customWidth="1"/>
    <col min="2" max="3" width="10.90625" style="49" customWidth="1"/>
    <col min="4" max="4" width="10" style="49" customWidth="1"/>
    <col min="5" max="10" width="11" style="49" customWidth="1"/>
    <col min="11" max="15" width="13.08984375" style="49" customWidth="1"/>
    <col min="16" max="21" width="11.45312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c r="A44" s="48"/>
      <c r="B44" s="51" t="s">
        <v>8</v>
      </c>
      <c r="C44" s="52"/>
      <c r="D44" s="52"/>
      <c r="E44" s="53"/>
      <c r="F44" s="53"/>
      <c r="G44" s="53"/>
      <c r="H44" s="53"/>
      <c r="I44" s="53"/>
      <c r="J44" s="54" t="s">
        <v>2</v>
      </c>
      <c r="K44" s="55" t="s">
        <v>530</v>
      </c>
      <c r="L44" s="56" t="s">
        <v>531</v>
      </c>
      <c r="M44" s="56" t="s">
        <v>532</v>
      </c>
      <c r="N44" s="56" t="s">
        <v>533</v>
      </c>
      <c r="O44" s="57" t="s">
        <v>534</v>
      </c>
      <c r="P44" s="48"/>
      <c r="Q44" s="48"/>
      <c r="R44" s="48"/>
      <c r="S44" s="48"/>
      <c r="T44" s="48"/>
      <c r="U44" s="48"/>
    </row>
    <row r="45" spans="1:21" ht="30.75" customHeight="1">
      <c r="A45" s="48"/>
      <c r="B45" s="1176" t="s">
        <v>9</v>
      </c>
      <c r="C45" s="1177"/>
      <c r="D45" s="58"/>
      <c r="E45" s="1182" t="s">
        <v>10</v>
      </c>
      <c r="F45" s="1182"/>
      <c r="G45" s="1182"/>
      <c r="H45" s="1182"/>
      <c r="I45" s="1182"/>
      <c r="J45" s="1183"/>
      <c r="K45" s="59">
        <v>4772</v>
      </c>
      <c r="L45" s="60">
        <v>5629</v>
      </c>
      <c r="M45" s="60">
        <v>5818</v>
      </c>
      <c r="N45" s="60">
        <v>5991</v>
      </c>
      <c r="O45" s="61">
        <v>4808</v>
      </c>
      <c r="P45" s="48"/>
      <c r="Q45" s="48"/>
      <c r="R45" s="48"/>
      <c r="S45" s="48"/>
      <c r="T45" s="48"/>
      <c r="U45" s="48"/>
    </row>
    <row r="46" spans="1:21" ht="30.75" customHeight="1">
      <c r="A46" s="48"/>
      <c r="B46" s="1178"/>
      <c r="C46" s="1179"/>
      <c r="D46" s="62"/>
      <c r="E46" s="1155" t="s">
        <v>11</v>
      </c>
      <c r="F46" s="1155"/>
      <c r="G46" s="1155"/>
      <c r="H46" s="1155"/>
      <c r="I46" s="1155"/>
      <c r="J46" s="1156"/>
      <c r="K46" s="63" t="s">
        <v>492</v>
      </c>
      <c r="L46" s="64" t="s">
        <v>492</v>
      </c>
      <c r="M46" s="64" t="s">
        <v>492</v>
      </c>
      <c r="N46" s="64" t="s">
        <v>492</v>
      </c>
      <c r="O46" s="65" t="s">
        <v>492</v>
      </c>
      <c r="P46" s="48"/>
      <c r="Q46" s="48"/>
      <c r="R46" s="48"/>
      <c r="S46" s="48"/>
      <c r="T46" s="48"/>
      <c r="U46" s="48"/>
    </row>
    <row r="47" spans="1:21" ht="30.75" customHeight="1">
      <c r="A47" s="48"/>
      <c r="B47" s="1178"/>
      <c r="C47" s="1179"/>
      <c r="D47" s="62"/>
      <c r="E47" s="1155" t="s">
        <v>12</v>
      </c>
      <c r="F47" s="1155"/>
      <c r="G47" s="1155"/>
      <c r="H47" s="1155"/>
      <c r="I47" s="1155"/>
      <c r="J47" s="1156"/>
      <c r="K47" s="63" t="s">
        <v>492</v>
      </c>
      <c r="L47" s="64" t="s">
        <v>492</v>
      </c>
      <c r="M47" s="64" t="s">
        <v>492</v>
      </c>
      <c r="N47" s="64" t="s">
        <v>492</v>
      </c>
      <c r="O47" s="65" t="s">
        <v>492</v>
      </c>
      <c r="P47" s="48"/>
      <c r="Q47" s="48"/>
      <c r="R47" s="48"/>
      <c r="S47" s="48"/>
      <c r="T47" s="48"/>
      <c r="U47" s="48"/>
    </row>
    <row r="48" spans="1:21" ht="30.75" customHeight="1">
      <c r="A48" s="48"/>
      <c r="B48" s="1178"/>
      <c r="C48" s="1179"/>
      <c r="D48" s="62"/>
      <c r="E48" s="1155" t="s">
        <v>13</v>
      </c>
      <c r="F48" s="1155"/>
      <c r="G48" s="1155"/>
      <c r="H48" s="1155"/>
      <c r="I48" s="1155"/>
      <c r="J48" s="1156"/>
      <c r="K48" s="63">
        <v>1340</v>
      </c>
      <c r="L48" s="64">
        <v>1425</v>
      </c>
      <c r="M48" s="64">
        <v>1378</v>
      </c>
      <c r="N48" s="64">
        <v>1276</v>
      </c>
      <c r="O48" s="65">
        <v>1232</v>
      </c>
      <c r="P48" s="48"/>
      <c r="Q48" s="48"/>
      <c r="R48" s="48"/>
      <c r="S48" s="48"/>
      <c r="T48" s="48"/>
      <c r="U48" s="48"/>
    </row>
    <row r="49" spans="1:21" ht="30.75" customHeight="1">
      <c r="A49" s="48"/>
      <c r="B49" s="1178"/>
      <c r="C49" s="1179"/>
      <c r="D49" s="62"/>
      <c r="E49" s="1155" t="s">
        <v>14</v>
      </c>
      <c r="F49" s="1155"/>
      <c r="G49" s="1155"/>
      <c r="H49" s="1155"/>
      <c r="I49" s="1155"/>
      <c r="J49" s="1156"/>
      <c r="K49" s="63">
        <v>84</v>
      </c>
      <c r="L49" s="64">
        <v>113</v>
      </c>
      <c r="M49" s="64">
        <v>165</v>
      </c>
      <c r="N49" s="64">
        <v>144</v>
      </c>
      <c r="O49" s="65">
        <v>121</v>
      </c>
      <c r="P49" s="48"/>
      <c r="Q49" s="48"/>
      <c r="R49" s="48"/>
      <c r="S49" s="48"/>
      <c r="T49" s="48"/>
      <c r="U49" s="48"/>
    </row>
    <row r="50" spans="1:21" ht="30.75" customHeight="1">
      <c r="A50" s="48"/>
      <c r="B50" s="1178"/>
      <c r="C50" s="1179"/>
      <c r="D50" s="62"/>
      <c r="E50" s="1155" t="s">
        <v>15</v>
      </c>
      <c r="F50" s="1155"/>
      <c r="G50" s="1155"/>
      <c r="H50" s="1155"/>
      <c r="I50" s="1155"/>
      <c r="J50" s="1156"/>
      <c r="K50" s="63" t="s">
        <v>492</v>
      </c>
      <c r="L50" s="64" t="s">
        <v>492</v>
      </c>
      <c r="M50" s="64" t="s">
        <v>492</v>
      </c>
      <c r="N50" s="64" t="s">
        <v>492</v>
      </c>
      <c r="O50" s="65" t="s">
        <v>492</v>
      </c>
      <c r="P50" s="48"/>
      <c r="Q50" s="48"/>
      <c r="R50" s="48"/>
      <c r="S50" s="48"/>
      <c r="T50" s="48"/>
      <c r="U50" s="48"/>
    </row>
    <row r="51" spans="1:21" ht="30.75" customHeight="1">
      <c r="A51" s="48"/>
      <c r="B51" s="1180"/>
      <c r="C51" s="1181"/>
      <c r="D51" s="66"/>
      <c r="E51" s="1155" t="s">
        <v>16</v>
      </c>
      <c r="F51" s="1155"/>
      <c r="G51" s="1155"/>
      <c r="H51" s="1155"/>
      <c r="I51" s="1155"/>
      <c r="J51" s="1156"/>
      <c r="K51" s="63" t="s">
        <v>492</v>
      </c>
      <c r="L51" s="64" t="s">
        <v>492</v>
      </c>
      <c r="M51" s="64" t="s">
        <v>492</v>
      </c>
      <c r="N51" s="64" t="s">
        <v>492</v>
      </c>
      <c r="O51" s="65" t="s">
        <v>492</v>
      </c>
      <c r="P51" s="48"/>
      <c r="Q51" s="48"/>
      <c r="R51" s="48"/>
      <c r="S51" s="48"/>
      <c r="T51" s="48"/>
      <c r="U51" s="48"/>
    </row>
    <row r="52" spans="1:21" ht="30.75" customHeight="1">
      <c r="A52" s="48"/>
      <c r="B52" s="1153" t="s">
        <v>17</v>
      </c>
      <c r="C52" s="1154"/>
      <c r="D52" s="66"/>
      <c r="E52" s="1155" t="s">
        <v>18</v>
      </c>
      <c r="F52" s="1155"/>
      <c r="G52" s="1155"/>
      <c r="H52" s="1155"/>
      <c r="I52" s="1155"/>
      <c r="J52" s="1156"/>
      <c r="K52" s="63">
        <v>5391</v>
      </c>
      <c r="L52" s="64">
        <v>5995</v>
      </c>
      <c r="M52" s="64">
        <v>6064</v>
      </c>
      <c r="N52" s="64">
        <v>6076</v>
      </c>
      <c r="O52" s="65">
        <v>5396</v>
      </c>
      <c r="P52" s="48"/>
      <c r="Q52" s="48"/>
      <c r="R52" s="48"/>
      <c r="S52" s="48"/>
      <c r="T52" s="48"/>
      <c r="U52" s="48"/>
    </row>
    <row r="53" spans="1:21" ht="30.75" customHeight="1" thickBot="1">
      <c r="A53" s="48"/>
      <c r="B53" s="1157" t="s">
        <v>19</v>
      </c>
      <c r="C53" s="1158"/>
      <c r="D53" s="67"/>
      <c r="E53" s="1159" t="s">
        <v>20</v>
      </c>
      <c r="F53" s="1159"/>
      <c r="G53" s="1159"/>
      <c r="H53" s="1159"/>
      <c r="I53" s="1159"/>
      <c r="J53" s="1160"/>
      <c r="K53" s="68">
        <v>805</v>
      </c>
      <c r="L53" s="69">
        <v>1172</v>
      </c>
      <c r="M53" s="69">
        <v>1297</v>
      </c>
      <c r="N53" s="69">
        <v>1335</v>
      </c>
      <c r="O53" s="70">
        <v>765</v>
      </c>
      <c r="P53" s="48"/>
      <c r="Q53" s="48"/>
      <c r="R53" s="48"/>
      <c r="S53" s="48"/>
      <c r="T53" s="48"/>
      <c r="U53" s="48"/>
    </row>
    <row r="54" spans="1:21" ht="24" customHeight="1">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c r="A57" s="48"/>
      <c r="B57" s="76"/>
      <c r="C57" s="77"/>
      <c r="D57" s="77"/>
      <c r="E57" s="78"/>
      <c r="F57" s="78"/>
      <c r="G57" s="78"/>
      <c r="H57" s="78"/>
      <c r="I57" s="78"/>
      <c r="J57" s="79" t="s">
        <v>2</v>
      </c>
      <c r="K57" s="80" t="s">
        <v>549</v>
      </c>
      <c r="L57" s="81" t="s">
        <v>550</v>
      </c>
      <c r="M57" s="81" t="s">
        <v>551</v>
      </c>
      <c r="N57" s="81" t="s">
        <v>552</v>
      </c>
      <c r="O57" s="82" t="s">
        <v>553</v>
      </c>
      <c r="P57" s="48"/>
      <c r="Q57" s="48"/>
      <c r="R57" s="48"/>
      <c r="S57" s="48"/>
      <c r="T57" s="48"/>
      <c r="U57" s="48"/>
    </row>
    <row r="58" spans="1:21" ht="31.5" customHeight="1">
      <c r="B58" s="1161" t="s">
        <v>24</v>
      </c>
      <c r="C58" s="1162"/>
      <c r="D58" s="1167" t="s">
        <v>25</v>
      </c>
      <c r="E58" s="1168"/>
      <c r="F58" s="1168"/>
      <c r="G58" s="1168"/>
      <c r="H58" s="1168"/>
      <c r="I58" s="1168"/>
      <c r="J58" s="1169"/>
      <c r="K58" s="83"/>
      <c r="L58" s="84"/>
      <c r="M58" s="84"/>
      <c r="N58" s="84"/>
      <c r="O58" s="85"/>
    </row>
    <row r="59" spans="1:21" ht="31.5" customHeight="1">
      <c r="B59" s="1163"/>
      <c r="C59" s="1164"/>
      <c r="D59" s="1170" t="s">
        <v>26</v>
      </c>
      <c r="E59" s="1171"/>
      <c r="F59" s="1171"/>
      <c r="G59" s="1171"/>
      <c r="H59" s="1171"/>
      <c r="I59" s="1171"/>
      <c r="J59" s="1172"/>
      <c r="K59" s="86"/>
      <c r="L59" s="87"/>
      <c r="M59" s="87"/>
      <c r="N59" s="87"/>
      <c r="O59" s="88"/>
    </row>
    <row r="60" spans="1:21" ht="31.5" customHeight="1" thickBot="1">
      <c r="B60" s="1165"/>
      <c r="C60" s="1166"/>
      <c r="D60" s="1173" t="s">
        <v>27</v>
      </c>
      <c r="E60" s="1174"/>
      <c r="F60" s="1174"/>
      <c r="G60" s="1174"/>
      <c r="H60" s="1174"/>
      <c r="I60" s="1174"/>
      <c r="J60" s="1175"/>
      <c r="K60" s="89"/>
      <c r="L60" s="90"/>
      <c r="M60" s="90"/>
      <c r="N60" s="90"/>
      <c r="O60" s="91"/>
    </row>
    <row r="61" spans="1:21" ht="24" customHeight="1">
      <c r="B61" s="92"/>
      <c r="C61" s="92"/>
      <c r="D61" s="93" t="s">
        <v>28</v>
      </c>
      <c r="E61" s="94"/>
      <c r="F61" s="94"/>
      <c r="G61" s="94"/>
      <c r="H61" s="94"/>
      <c r="I61" s="94"/>
      <c r="J61" s="94"/>
      <c r="K61" s="94"/>
      <c r="L61" s="94"/>
      <c r="M61" s="94"/>
      <c r="N61" s="94"/>
      <c r="O61" s="94"/>
    </row>
    <row r="62" spans="1:21" ht="24" customHeight="1">
      <c r="B62" s="95"/>
      <c r="C62" s="95"/>
      <c r="D62" s="93" t="s">
        <v>29</v>
      </c>
      <c r="E62" s="94"/>
      <c r="F62" s="94"/>
      <c r="G62" s="94"/>
      <c r="H62" s="94"/>
      <c r="I62" s="94"/>
      <c r="J62" s="94"/>
      <c r="K62" s="94"/>
      <c r="L62" s="94"/>
      <c r="M62" s="94"/>
      <c r="N62" s="94"/>
      <c r="O62" s="94"/>
    </row>
    <row r="63" spans="1:21" ht="24" customHeight="1">
      <c r="A63" s="48"/>
      <c r="B63" s="71"/>
      <c r="C63" s="48"/>
      <c r="D63" s="48"/>
      <c r="E63" s="48"/>
      <c r="F63" s="48"/>
      <c r="G63" s="48"/>
      <c r="H63" s="48"/>
      <c r="I63" s="48"/>
      <c r="J63" s="48"/>
      <c r="K63" s="48"/>
      <c r="L63" s="48"/>
      <c r="M63" s="48"/>
      <c r="N63" s="48"/>
      <c r="O63" s="48"/>
      <c r="P63" s="48"/>
      <c r="Q63" s="48"/>
      <c r="R63" s="48"/>
      <c r="S63" s="48"/>
      <c r="T63" s="48"/>
      <c r="U63" s="48"/>
    </row>
    <row r="64" spans="1:21" ht="24" customHeight="1">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2cortgO3xjKdqMc+hmfXViHuH/UHXiIQnTO+71iCI1VoGLbmR+4kFzMI5Ef+A19WzBJq96TDlvG2g8gr+2FMPA==" saltValue="oPK0mY+o9lov05XxQg8DS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cols>
    <col min="1" max="1" width="6.6328125" style="96" customWidth="1"/>
    <col min="2" max="3" width="12.6328125" style="96" customWidth="1"/>
    <col min="4" max="4" width="11.6328125" style="96" customWidth="1"/>
    <col min="5" max="8" width="10.36328125" style="96" customWidth="1"/>
    <col min="9" max="13" width="16.36328125" style="96" customWidth="1"/>
    <col min="14" max="19" width="12.6328125" style="96" customWidth="1"/>
    <col min="20" max="16384" width="0" style="96"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7" t="s">
        <v>7</v>
      </c>
    </row>
    <row r="40" spans="2:13" ht="27.75" customHeight="1" thickBot="1">
      <c r="B40" s="98" t="s">
        <v>8</v>
      </c>
      <c r="C40" s="99"/>
      <c r="D40" s="99"/>
      <c r="E40" s="100"/>
      <c r="F40" s="100"/>
      <c r="G40" s="100"/>
      <c r="H40" s="101" t="s">
        <v>2</v>
      </c>
      <c r="I40" s="102" t="s">
        <v>530</v>
      </c>
      <c r="J40" s="103" t="s">
        <v>531</v>
      </c>
      <c r="K40" s="103" t="s">
        <v>532</v>
      </c>
      <c r="L40" s="103" t="s">
        <v>533</v>
      </c>
      <c r="M40" s="104" t="s">
        <v>534</v>
      </c>
    </row>
    <row r="41" spans="2:13" ht="27.75" customHeight="1">
      <c r="B41" s="1196" t="s">
        <v>30</v>
      </c>
      <c r="C41" s="1197"/>
      <c r="D41" s="105"/>
      <c r="E41" s="1198" t="s">
        <v>31</v>
      </c>
      <c r="F41" s="1198"/>
      <c r="G41" s="1198"/>
      <c r="H41" s="1199"/>
      <c r="I41" s="343">
        <v>33971</v>
      </c>
      <c r="J41" s="344">
        <v>32980</v>
      </c>
      <c r="K41" s="344">
        <v>32071</v>
      </c>
      <c r="L41" s="344">
        <v>29711</v>
      </c>
      <c r="M41" s="345">
        <v>30925</v>
      </c>
    </row>
    <row r="42" spans="2:13" ht="27.75" customHeight="1">
      <c r="B42" s="1186"/>
      <c r="C42" s="1187"/>
      <c r="D42" s="106"/>
      <c r="E42" s="1190" t="s">
        <v>32</v>
      </c>
      <c r="F42" s="1190"/>
      <c r="G42" s="1190"/>
      <c r="H42" s="1191"/>
      <c r="I42" s="346" t="s">
        <v>492</v>
      </c>
      <c r="J42" s="347" t="s">
        <v>492</v>
      </c>
      <c r="K42" s="347" t="s">
        <v>492</v>
      </c>
      <c r="L42" s="347" t="s">
        <v>492</v>
      </c>
      <c r="M42" s="348" t="s">
        <v>492</v>
      </c>
    </row>
    <row r="43" spans="2:13" ht="27.75" customHeight="1">
      <c r="B43" s="1186"/>
      <c r="C43" s="1187"/>
      <c r="D43" s="106"/>
      <c r="E43" s="1190" t="s">
        <v>33</v>
      </c>
      <c r="F43" s="1190"/>
      <c r="G43" s="1190"/>
      <c r="H43" s="1191"/>
      <c r="I43" s="346">
        <v>9732</v>
      </c>
      <c r="J43" s="347">
        <v>8775</v>
      </c>
      <c r="K43" s="347">
        <v>7725</v>
      </c>
      <c r="L43" s="347">
        <v>9036</v>
      </c>
      <c r="M43" s="348">
        <v>8364</v>
      </c>
    </row>
    <row r="44" spans="2:13" ht="27.75" customHeight="1">
      <c r="B44" s="1186"/>
      <c r="C44" s="1187"/>
      <c r="D44" s="106"/>
      <c r="E44" s="1190" t="s">
        <v>34</v>
      </c>
      <c r="F44" s="1190"/>
      <c r="G44" s="1190"/>
      <c r="H44" s="1191"/>
      <c r="I44" s="346">
        <v>1204</v>
      </c>
      <c r="J44" s="347">
        <v>1087</v>
      </c>
      <c r="K44" s="347">
        <v>961</v>
      </c>
      <c r="L44" s="347">
        <v>817</v>
      </c>
      <c r="M44" s="348">
        <v>716</v>
      </c>
    </row>
    <row r="45" spans="2:13" ht="27.75" customHeight="1">
      <c r="B45" s="1186"/>
      <c r="C45" s="1187"/>
      <c r="D45" s="106"/>
      <c r="E45" s="1190" t="s">
        <v>35</v>
      </c>
      <c r="F45" s="1190"/>
      <c r="G45" s="1190"/>
      <c r="H45" s="1191"/>
      <c r="I45" s="346">
        <v>4585</v>
      </c>
      <c r="J45" s="347">
        <v>4332</v>
      </c>
      <c r="K45" s="347">
        <v>4284</v>
      </c>
      <c r="L45" s="347">
        <v>4382</v>
      </c>
      <c r="M45" s="348">
        <v>3704</v>
      </c>
    </row>
    <row r="46" spans="2:13" ht="27.75" customHeight="1">
      <c r="B46" s="1186"/>
      <c r="C46" s="1187"/>
      <c r="D46" s="107"/>
      <c r="E46" s="1190" t="s">
        <v>36</v>
      </c>
      <c r="F46" s="1190"/>
      <c r="G46" s="1190"/>
      <c r="H46" s="1191"/>
      <c r="I46" s="346" t="s">
        <v>492</v>
      </c>
      <c r="J46" s="347" t="s">
        <v>492</v>
      </c>
      <c r="K46" s="347" t="s">
        <v>492</v>
      </c>
      <c r="L46" s="347" t="s">
        <v>492</v>
      </c>
      <c r="M46" s="348" t="s">
        <v>492</v>
      </c>
    </row>
    <row r="47" spans="2:13" ht="27.75" customHeight="1">
      <c r="B47" s="1186"/>
      <c r="C47" s="1187"/>
      <c r="D47" s="108"/>
      <c r="E47" s="1200" t="s">
        <v>37</v>
      </c>
      <c r="F47" s="1201"/>
      <c r="G47" s="1201"/>
      <c r="H47" s="1202"/>
      <c r="I47" s="346" t="s">
        <v>492</v>
      </c>
      <c r="J47" s="347" t="s">
        <v>492</v>
      </c>
      <c r="K47" s="347" t="s">
        <v>492</v>
      </c>
      <c r="L47" s="347" t="s">
        <v>492</v>
      </c>
      <c r="M47" s="348" t="s">
        <v>492</v>
      </c>
    </row>
    <row r="48" spans="2:13" ht="27.75" customHeight="1">
      <c r="B48" s="1186"/>
      <c r="C48" s="1187"/>
      <c r="D48" s="106"/>
      <c r="E48" s="1190" t="s">
        <v>38</v>
      </c>
      <c r="F48" s="1190"/>
      <c r="G48" s="1190"/>
      <c r="H48" s="1191"/>
      <c r="I48" s="346" t="s">
        <v>492</v>
      </c>
      <c r="J48" s="347" t="s">
        <v>492</v>
      </c>
      <c r="K48" s="347" t="s">
        <v>492</v>
      </c>
      <c r="L48" s="347" t="s">
        <v>492</v>
      </c>
      <c r="M48" s="348" t="s">
        <v>492</v>
      </c>
    </row>
    <row r="49" spans="2:13" ht="27.75" customHeight="1">
      <c r="B49" s="1188"/>
      <c r="C49" s="1189"/>
      <c r="D49" s="106"/>
      <c r="E49" s="1190" t="s">
        <v>39</v>
      </c>
      <c r="F49" s="1190"/>
      <c r="G49" s="1190"/>
      <c r="H49" s="1191"/>
      <c r="I49" s="346" t="s">
        <v>492</v>
      </c>
      <c r="J49" s="347" t="s">
        <v>492</v>
      </c>
      <c r="K49" s="347" t="s">
        <v>492</v>
      </c>
      <c r="L49" s="347" t="s">
        <v>492</v>
      </c>
      <c r="M49" s="348" t="s">
        <v>492</v>
      </c>
    </row>
    <row r="50" spans="2:13" ht="27.75" customHeight="1">
      <c r="B50" s="1184" t="s">
        <v>40</v>
      </c>
      <c r="C50" s="1185"/>
      <c r="D50" s="109"/>
      <c r="E50" s="1190" t="s">
        <v>41</v>
      </c>
      <c r="F50" s="1190"/>
      <c r="G50" s="1190"/>
      <c r="H50" s="1191"/>
      <c r="I50" s="346">
        <v>14058</v>
      </c>
      <c r="J50" s="347">
        <v>16893</v>
      </c>
      <c r="K50" s="347">
        <v>18765</v>
      </c>
      <c r="L50" s="347">
        <v>18917</v>
      </c>
      <c r="M50" s="348">
        <v>20339</v>
      </c>
    </row>
    <row r="51" spans="2:13" ht="27.75" customHeight="1">
      <c r="B51" s="1186"/>
      <c r="C51" s="1187"/>
      <c r="D51" s="106"/>
      <c r="E51" s="1190" t="s">
        <v>42</v>
      </c>
      <c r="F51" s="1190"/>
      <c r="G51" s="1190"/>
      <c r="H51" s="1191"/>
      <c r="I51" s="346">
        <v>592</v>
      </c>
      <c r="J51" s="347">
        <v>509</v>
      </c>
      <c r="K51" s="347">
        <v>420</v>
      </c>
      <c r="L51" s="347">
        <v>422</v>
      </c>
      <c r="M51" s="348">
        <v>346</v>
      </c>
    </row>
    <row r="52" spans="2:13" ht="27.75" customHeight="1">
      <c r="B52" s="1188"/>
      <c r="C52" s="1189"/>
      <c r="D52" s="106"/>
      <c r="E52" s="1190" t="s">
        <v>43</v>
      </c>
      <c r="F52" s="1190"/>
      <c r="G52" s="1190"/>
      <c r="H52" s="1191"/>
      <c r="I52" s="346">
        <v>45508</v>
      </c>
      <c r="J52" s="347">
        <v>43870</v>
      </c>
      <c r="K52" s="347">
        <v>41869</v>
      </c>
      <c r="L52" s="347">
        <v>39630</v>
      </c>
      <c r="M52" s="348">
        <v>39197</v>
      </c>
    </row>
    <row r="53" spans="2:13" ht="27.75" customHeight="1" thickBot="1">
      <c r="B53" s="1192" t="s">
        <v>19</v>
      </c>
      <c r="C53" s="1193"/>
      <c r="D53" s="110"/>
      <c r="E53" s="1194" t="s">
        <v>44</v>
      </c>
      <c r="F53" s="1194"/>
      <c r="G53" s="1194"/>
      <c r="H53" s="1195"/>
      <c r="I53" s="349">
        <v>-10666</v>
      </c>
      <c r="J53" s="350">
        <v>-14098</v>
      </c>
      <c r="K53" s="350">
        <v>-16014</v>
      </c>
      <c r="L53" s="350">
        <v>-15023</v>
      </c>
      <c r="M53" s="351">
        <v>-16173</v>
      </c>
    </row>
    <row r="54" spans="2:13" ht="27.75" customHeight="1">
      <c r="B54" s="111"/>
      <c r="C54" s="112"/>
      <c r="D54" s="112"/>
      <c r="E54" s="113"/>
      <c r="F54" s="113"/>
      <c r="G54" s="113"/>
      <c r="H54" s="113"/>
      <c r="I54" s="114"/>
      <c r="J54" s="114"/>
      <c r="K54" s="114"/>
      <c r="L54" s="114"/>
      <c r="M54" s="114"/>
    </row>
    <row r="55" spans="2:13" ht="13"/>
  </sheetData>
  <sheetProtection algorithmName="SHA-512" hashValue="fLzTPi8+wFyVeidfNu9a6FVZRdVG2vu/3/7dc1aAJTWXqOJmiJBTRgmG47J7WQBcmsqrRBb3UQJ3Yhl+HpqFyQ==" saltValue="1Eoe4tytwYhQ86MAbxOeS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15" t="s">
        <v>45</v>
      </c>
    </row>
    <row r="54" spans="2:8" ht="29.25" customHeight="1" thickBot="1">
      <c r="B54" s="116" t="s">
        <v>1</v>
      </c>
      <c r="C54" s="117"/>
      <c r="D54" s="117"/>
      <c r="E54" s="118" t="s">
        <v>2</v>
      </c>
      <c r="F54" s="119" t="s">
        <v>532</v>
      </c>
      <c r="G54" s="119" t="s">
        <v>533</v>
      </c>
      <c r="H54" s="120" t="s">
        <v>534</v>
      </c>
    </row>
    <row r="55" spans="2:8" ht="52.5" customHeight="1">
      <c r="B55" s="121"/>
      <c r="C55" s="1211" t="s">
        <v>46</v>
      </c>
      <c r="D55" s="1211"/>
      <c r="E55" s="1212"/>
      <c r="F55" s="352">
        <v>4382</v>
      </c>
      <c r="G55" s="352">
        <v>4582</v>
      </c>
      <c r="H55" s="353">
        <v>5061</v>
      </c>
    </row>
    <row r="56" spans="2:8" ht="52.5" customHeight="1">
      <c r="B56" s="122"/>
      <c r="C56" s="1213" t="s">
        <v>47</v>
      </c>
      <c r="D56" s="1213"/>
      <c r="E56" s="1214"/>
      <c r="F56" s="354">
        <v>2273</v>
      </c>
      <c r="G56" s="354">
        <v>2432</v>
      </c>
      <c r="H56" s="355">
        <v>2534</v>
      </c>
    </row>
    <row r="57" spans="2:8" ht="53.25" customHeight="1">
      <c r="B57" s="122"/>
      <c r="C57" s="1215" t="s">
        <v>48</v>
      </c>
      <c r="D57" s="1215"/>
      <c r="E57" s="1216"/>
      <c r="F57" s="356">
        <v>12484</v>
      </c>
      <c r="G57" s="356">
        <v>12202</v>
      </c>
      <c r="H57" s="357">
        <v>12913</v>
      </c>
    </row>
    <row r="58" spans="2:8" ht="45.75" customHeight="1">
      <c r="B58" s="123"/>
      <c r="C58" s="1203" t="s">
        <v>569</v>
      </c>
      <c r="D58" s="1204"/>
      <c r="E58" s="1205"/>
      <c r="F58" s="358">
        <v>4006</v>
      </c>
      <c r="G58" s="358">
        <v>4008</v>
      </c>
      <c r="H58" s="359">
        <v>4011</v>
      </c>
    </row>
    <row r="59" spans="2:8" ht="45.75" customHeight="1">
      <c r="B59" s="123"/>
      <c r="C59" s="1203" t="s">
        <v>570</v>
      </c>
      <c r="D59" s="1204"/>
      <c r="E59" s="1205"/>
      <c r="F59" s="358">
        <v>3020</v>
      </c>
      <c r="G59" s="358">
        <v>3020</v>
      </c>
      <c r="H59" s="359">
        <v>3020</v>
      </c>
    </row>
    <row r="60" spans="2:8" ht="45.75" customHeight="1">
      <c r="B60" s="123"/>
      <c r="C60" s="1203" t="s">
        <v>571</v>
      </c>
      <c r="D60" s="1204"/>
      <c r="E60" s="1205"/>
      <c r="F60" s="358">
        <v>2180</v>
      </c>
      <c r="G60" s="358">
        <v>1881</v>
      </c>
      <c r="H60" s="359">
        <v>2325</v>
      </c>
    </row>
    <row r="61" spans="2:8" ht="45.75" customHeight="1">
      <c r="B61" s="123"/>
      <c r="C61" s="1203" t="s">
        <v>572</v>
      </c>
      <c r="D61" s="1204"/>
      <c r="E61" s="1205"/>
      <c r="F61" s="358">
        <v>780</v>
      </c>
      <c r="G61" s="358">
        <v>914</v>
      </c>
      <c r="H61" s="359">
        <v>1145</v>
      </c>
    </row>
    <row r="62" spans="2:8" ht="45.75" customHeight="1" thickBot="1">
      <c r="B62" s="124"/>
      <c r="C62" s="1206" t="s">
        <v>573</v>
      </c>
      <c r="D62" s="1207"/>
      <c r="E62" s="1208"/>
      <c r="F62" s="360">
        <v>800</v>
      </c>
      <c r="G62" s="360">
        <v>701</v>
      </c>
      <c r="H62" s="361">
        <v>701</v>
      </c>
    </row>
    <row r="63" spans="2:8" ht="52.5" customHeight="1" thickBot="1">
      <c r="B63" s="125"/>
      <c r="C63" s="1209" t="s">
        <v>49</v>
      </c>
      <c r="D63" s="1209"/>
      <c r="E63" s="1210"/>
      <c r="F63" s="362">
        <v>19140</v>
      </c>
      <c r="G63" s="362">
        <v>19217</v>
      </c>
      <c r="H63" s="363">
        <v>20508</v>
      </c>
    </row>
    <row r="64" spans="2:8" ht="13"/>
  </sheetData>
  <sheetProtection algorithmName="SHA-512" hashValue="sr51HQVfVkTCQs1vhbrL27atY882yiown4fsyg+PXDF6A4QEP46TcIEt5ZZEp6gCqjGOMMUS3V1940o6M2Dhrg==" saltValue="lH8bpa6TYs+HY6VtbCKty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F4115-B6D1-4DF0-A21E-BF64AF4401C1}">
  <sheetPr>
    <pageSetUpPr fitToPage="1"/>
  </sheetPr>
  <dimension ref="A1:DE85"/>
  <sheetViews>
    <sheetView showGridLines="0" zoomScaleNormal="100" zoomScaleSheetLayoutView="55" workbookViewId="0"/>
  </sheetViews>
  <sheetFormatPr defaultColWidth="0" defaultRowHeight="13.5" customHeight="1" zeroHeight="1"/>
  <cols>
    <col min="1" max="1" width="6.36328125" style="1219" customWidth="1"/>
    <col min="2" max="107" width="2.453125" style="1219" customWidth="1"/>
    <col min="108" max="108" width="6.08984375" style="1226" customWidth="1"/>
    <col min="109" max="109" width="5.90625" style="1225" customWidth="1"/>
    <col min="110" max="16384" width="8.6328125" style="1219" hidden="1"/>
  </cols>
  <sheetData>
    <row r="1" spans="1:109" ht="42.75" customHeight="1">
      <c r="A1" s="1217"/>
      <c r="B1" s="1218"/>
      <c r="DD1" s="1219"/>
      <c r="DE1" s="1219"/>
    </row>
    <row r="2" spans="1:109" ht="25.5" customHeight="1">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c r="DD2" s="1219"/>
      <c r="DE2" s="1219"/>
    </row>
    <row r="3" spans="1:109" ht="25.5" customHeight="1">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c r="DD3" s="1219"/>
      <c r="DE3" s="1219"/>
    </row>
    <row r="4" spans="1:109" s="247" customFormat="1" ht="13">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47" customFormat="1" ht="13">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47" customFormat="1" ht="13">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47" customFormat="1" ht="13">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47" customFormat="1" ht="13">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47" customFormat="1" ht="13">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47" customFormat="1" ht="13">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47" customFormat="1" ht="13">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47" customFormat="1" ht="13">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47" customFormat="1" ht="13">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47" customFormat="1" ht="13">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47" customFormat="1" ht="13">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47" customFormat="1" ht="13">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47" customFormat="1" ht="13">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47" customFormat="1" ht="13">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ht="13">
      <c r="DD19" s="1219"/>
      <c r="DE19" s="1219"/>
    </row>
    <row r="20" spans="1:109" ht="13">
      <c r="DD20" s="1219"/>
      <c r="DE20" s="1219"/>
    </row>
    <row r="21" spans="1:109" ht="17.25" customHeight="1">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c r="DE21" s="1219"/>
    </row>
    <row r="22" spans="1:109" ht="17.25" customHeight="1">
      <c r="B22" s="1225"/>
    </row>
    <row r="23" spans="1:109" ht="13">
      <c r="B23" s="1225"/>
    </row>
    <row r="24" spans="1:109" ht="13">
      <c r="B24" s="1225"/>
    </row>
    <row r="25" spans="1:109" ht="13">
      <c r="B25" s="1225"/>
    </row>
    <row r="26" spans="1:109" ht="13">
      <c r="B26" s="1225"/>
    </row>
    <row r="27" spans="1:109" ht="13">
      <c r="B27" s="1225"/>
    </row>
    <row r="28" spans="1:109" ht="13">
      <c r="B28" s="1225"/>
    </row>
    <row r="29" spans="1:109" ht="13">
      <c r="B29" s="1225"/>
    </row>
    <row r="30" spans="1:109" ht="13">
      <c r="B30" s="1225"/>
    </row>
    <row r="31" spans="1:109" ht="13">
      <c r="B31" s="1225"/>
    </row>
    <row r="32" spans="1:109" ht="13">
      <c r="B32" s="1225"/>
    </row>
    <row r="33" spans="2:109" ht="13">
      <c r="B33" s="1225"/>
    </row>
    <row r="34" spans="2:109" ht="13">
      <c r="B34" s="1225"/>
    </row>
    <row r="35" spans="2:109" ht="13">
      <c r="B35" s="1225"/>
    </row>
    <row r="36" spans="2:109" ht="13">
      <c r="B36" s="1225"/>
    </row>
    <row r="37" spans="2:109" ht="13">
      <c r="B37" s="1225"/>
    </row>
    <row r="38" spans="2:109" ht="13">
      <c r="B38" s="1225"/>
    </row>
    <row r="39" spans="2:109" ht="13">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row>
    <row r="40" spans="2:109" ht="13">
      <c r="B40" s="1230"/>
      <c r="DD40" s="1230"/>
      <c r="DE40" s="1219"/>
    </row>
    <row r="41" spans="2:109" ht="16.5">
      <c r="B41" s="1231" t="s">
        <v>574</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row>
    <row r="42" spans="2:109" ht="13">
      <c r="B42" s="1225"/>
      <c r="G42" s="1232"/>
      <c r="I42" s="1233"/>
      <c r="J42" s="1233"/>
      <c r="K42" s="1233"/>
      <c r="AM42" s="1232"/>
      <c r="AN42" s="1232" t="s">
        <v>575</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row>
    <row r="43" spans="2:109" ht="13.5" customHeight="1">
      <c r="B43" s="1225"/>
      <c r="AN43" s="1234" t="s">
        <v>576</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ht="13">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ht="13">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ht="13">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ht="13">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ht="13">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row>
    <row r="49" spans="1:109" ht="13">
      <c r="B49" s="1225"/>
      <c r="AN49" s="1219" t="s">
        <v>577</v>
      </c>
    </row>
    <row r="50" spans="1:109" ht="13">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530</v>
      </c>
      <c r="BQ50" s="1250"/>
      <c r="BR50" s="1250"/>
      <c r="BS50" s="1250"/>
      <c r="BT50" s="1250"/>
      <c r="BU50" s="1250"/>
      <c r="BV50" s="1250"/>
      <c r="BW50" s="1250"/>
      <c r="BX50" s="1250" t="s">
        <v>531</v>
      </c>
      <c r="BY50" s="1250"/>
      <c r="BZ50" s="1250"/>
      <c r="CA50" s="1250"/>
      <c r="CB50" s="1250"/>
      <c r="CC50" s="1250"/>
      <c r="CD50" s="1250"/>
      <c r="CE50" s="1250"/>
      <c r="CF50" s="1250" t="s">
        <v>532</v>
      </c>
      <c r="CG50" s="1250"/>
      <c r="CH50" s="1250"/>
      <c r="CI50" s="1250"/>
      <c r="CJ50" s="1250"/>
      <c r="CK50" s="1250"/>
      <c r="CL50" s="1250"/>
      <c r="CM50" s="1250"/>
      <c r="CN50" s="1250" t="s">
        <v>533</v>
      </c>
      <c r="CO50" s="1250"/>
      <c r="CP50" s="1250"/>
      <c r="CQ50" s="1250"/>
      <c r="CR50" s="1250"/>
      <c r="CS50" s="1250"/>
      <c r="CT50" s="1250"/>
      <c r="CU50" s="1250"/>
      <c r="CV50" s="1250" t="s">
        <v>534</v>
      </c>
      <c r="CW50" s="1250"/>
      <c r="CX50" s="1250"/>
      <c r="CY50" s="1250"/>
      <c r="CZ50" s="1250"/>
      <c r="DA50" s="1250"/>
      <c r="DB50" s="1250"/>
      <c r="DC50" s="1250"/>
    </row>
    <row r="51" spans="1:109" ht="13.5" customHeight="1">
      <c r="B51" s="1225"/>
      <c r="G51" s="1251"/>
      <c r="H51" s="1251"/>
      <c r="I51" s="1252"/>
      <c r="J51" s="1252"/>
      <c r="K51" s="1253"/>
      <c r="L51" s="1253"/>
      <c r="M51" s="1253"/>
      <c r="N51" s="1253"/>
      <c r="AM51" s="1243"/>
      <c r="AN51" s="1254" t="s">
        <v>578</v>
      </c>
      <c r="AO51" s="1254"/>
      <c r="AP51" s="1254"/>
      <c r="AQ51" s="1254"/>
      <c r="AR51" s="1254"/>
      <c r="AS51" s="1254"/>
      <c r="AT51" s="1254"/>
      <c r="AU51" s="1254"/>
      <c r="AV51" s="1254"/>
      <c r="AW51" s="1254"/>
      <c r="AX51" s="1254"/>
      <c r="AY51" s="1254"/>
      <c r="AZ51" s="1254"/>
      <c r="BA51" s="1254"/>
      <c r="BB51" s="1254" t="s">
        <v>579</v>
      </c>
      <c r="BC51" s="1254"/>
      <c r="BD51" s="1254"/>
      <c r="BE51" s="1254"/>
      <c r="BF51" s="1254"/>
      <c r="BG51" s="1254"/>
      <c r="BH51" s="1254"/>
      <c r="BI51" s="1254"/>
      <c r="BJ51" s="1254"/>
      <c r="BK51" s="1254"/>
      <c r="BL51" s="1254"/>
      <c r="BM51" s="1254"/>
      <c r="BN51" s="1254"/>
      <c r="BO51" s="1254"/>
      <c r="BP51" s="1255"/>
      <c r="BQ51" s="1255"/>
      <c r="BR51" s="1255"/>
      <c r="BS51" s="1255"/>
      <c r="BT51" s="1255"/>
      <c r="BU51" s="1255"/>
      <c r="BV51" s="1255"/>
      <c r="BW51" s="1255"/>
      <c r="BX51" s="1255"/>
      <c r="BY51" s="1255"/>
      <c r="BZ51" s="1255"/>
      <c r="CA51" s="1255"/>
      <c r="CB51" s="1255"/>
      <c r="CC51" s="1255"/>
      <c r="CD51" s="1255"/>
      <c r="CE51" s="1255"/>
      <c r="CF51" s="1255"/>
      <c r="CG51" s="1255"/>
      <c r="CH51" s="1255"/>
      <c r="CI51" s="1255"/>
      <c r="CJ51" s="1255"/>
      <c r="CK51" s="1255"/>
      <c r="CL51" s="1255"/>
      <c r="CM51" s="1255"/>
      <c r="CN51" s="1255"/>
      <c r="CO51" s="1255"/>
      <c r="CP51" s="1255"/>
      <c r="CQ51" s="1255"/>
      <c r="CR51" s="1255"/>
      <c r="CS51" s="1255"/>
      <c r="CT51" s="1255"/>
      <c r="CU51" s="1255"/>
      <c r="CV51" s="1255"/>
      <c r="CW51" s="1255"/>
      <c r="CX51" s="1255"/>
      <c r="CY51" s="1255"/>
      <c r="CZ51" s="1255"/>
      <c r="DA51" s="1255"/>
      <c r="DB51" s="1255"/>
      <c r="DC51" s="1255"/>
    </row>
    <row r="52" spans="1:109" ht="13">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ht="13">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580</v>
      </c>
      <c r="BC53" s="1254"/>
      <c r="BD53" s="1254"/>
      <c r="BE53" s="1254"/>
      <c r="BF53" s="1254"/>
      <c r="BG53" s="1254"/>
      <c r="BH53" s="1254"/>
      <c r="BI53" s="1254"/>
      <c r="BJ53" s="1254"/>
      <c r="BK53" s="1254"/>
      <c r="BL53" s="1254"/>
      <c r="BM53" s="1254"/>
      <c r="BN53" s="1254"/>
      <c r="BO53" s="1254"/>
      <c r="BP53" s="1255">
        <v>62</v>
      </c>
      <c r="BQ53" s="1255"/>
      <c r="BR53" s="1255"/>
      <c r="BS53" s="1255"/>
      <c r="BT53" s="1255"/>
      <c r="BU53" s="1255"/>
      <c r="BV53" s="1255"/>
      <c r="BW53" s="1255"/>
      <c r="BX53" s="1255">
        <v>63.1</v>
      </c>
      <c r="BY53" s="1255"/>
      <c r="BZ53" s="1255"/>
      <c r="CA53" s="1255"/>
      <c r="CB53" s="1255"/>
      <c r="CC53" s="1255"/>
      <c r="CD53" s="1255"/>
      <c r="CE53" s="1255"/>
      <c r="CF53" s="1255">
        <v>64.599999999999994</v>
      </c>
      <c r="CG53" s="1255"/>
      <c r="CH53" s="1255"/>
      <c r="CI53" s="1255"/>
      <c r="CJ53" s="1255"/>
      <c r="CK53" s="1255"/>
      <c r="CL53" s="1255"/>
      <c r="CM53" s="1255"/>
      <c r="CN53" s="1255">
        <v>65.900000000000006</v>
      </c>
      <c r="CO53" s="1255"/>
      <c r="CP53" s="1255"/>
      <c r="CQ53" s="1255"/>
      <c r="CR53" s="1255"/>
      <c r="CS53" s="1255"/>
      <c r="CT53" s="1255"/>
      <c r="CU53" s="1255"/>
      <c r="CV53" s="1255">
        <v>67.099999999999994</v>
      </c>
      <c r="CW53" s="1255"/>
      <c r="CX53" s="1255"/>
      <c r="CY53" s="1255"/>
      <c r="CZ53" s="1255"/>
      <c r="DA53" s="1255"/>
      <c r="DB53" s="1255"/>
      <c r="DC53" s="1255"/>
    </row>
    <row r="54" spans="1:109" ht="13">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ht="13">
      <c r="A55" s="1233"/>
      <c r="B55" s="1225"/>
      <c r="G55" s="1244"/>
      <c r="H55" s="1244"/>
      <c r="I55" s="1244"/>
      <c r="J55" s="1244"/>
      <c r="K55" s="1253"/>
      <c r="L55" s="1253"/>
      <c r="M55" s="1253"/>
      <c r="N55" s="1253"/>
      <c r="AN55" s="1250" t="s">
        <v>581</v>
      </c>
      <c r="AO55" s="1250"/>
      <c r="AP55" s="1250"/>
      <c r="AQ55" s="1250"/>
      <c r="AR55" s="1250"/>
      <c r="AS55" s="1250"/>
      <c r="AT55" s="1250"/>
      <c r="AU55" s="1250"/>
      <c r="AV55" s="1250"/>
      <c r="AW55" s="1250"/>
      <c r="AX55" s="1250"/>
      <c r="AY55" s="1250"/>
      <c r="AZ55" s="1250"/>
      <c r="BA55" s="1250"/>
      <c r="BB55" s="1254" t="s">
        <v>579</v>
      </c>
      <c r="BC55" s="1254"/>
      <c r="BD55" s="1254"/>
      <c r="BE55" s="1254"/>
      <c r="BF55" s="1254"/>
      <c r="BG55" s="1254"/>
      <c r="BH55" s="1254"/>
      <c r="BI55" s="1254"/>
      <c r="BJ55" s="1254"/>
      <c r="BK55" s="1254"/>
      <c r="BL55" s="1254"/>
      <c r="BM55" s="1254"/>
      <c r="BN55" s="1254"/>
      <c r="BO55" s="1254"/>
      <c r="BP55" s="1255">
        <v>27.8</v>
      </c>
      <c r="BQ55" s="1255"/>
      <c r="BR55" s="1255"/>
      <c r="BS55" s="1255"/>
      <c r="BT55" s="1255"/>
      <c r="BU55" s="1255"/>
      <c r="BV55" s="1255"/>
      <c r="BW55" s="1255"/>
      <c r="BX55" s="1255">
        <v>19</v>
      </c>
      <c r="BY55" s="1255"/>
      <c r="BZ55" s="1255"/>
      <c r="CA55" s="1255"/>
      <c r="CB55" s="1255"/>
      <c r="CC55" s="1255"/>
      <c r="CD55" s="1255"/>
      <c r="CE55" s="1255"/>
      <c r="CF55" s="1255">
        <v>4</v>
      </c>
      <c r="CG55" s="1255"/>
      <c r="CH55" s="1255"/>
      <c r="CI55" s="1255"/>
      <c r="CJ55" s="1255"/>
      <c r="CK55" s="1255"/>
      <c r="CL55" s="1255"/>
      <c r="CM55" s="1255"/>
      <c r="CN55" s="1255">
        <v>0.4</v>
      </c>
      <c r="CO55" s="1255"/>
      <c r="CP55" s="1255"/>
      <c r="CQ55" s="1255"/>
      <c r="CR55" s="1255"/>
      <c r="CS55" s="1255"/>
      <c r="CT55" s="1255"/>
      <c r="CU55" s="1255"/>
      <c r="CV55" s="1255">
        <v>9.8000000000000007</v>
      </c>
      <c r="CW55" s="1255"/>
      <c r="CX55" s="1255"/>
      <c r="CY55" s="1255"/>
      <c r="CZ55" s="1255"/>
      <c r="DA55" s="1255"/>
      <c r="DB55" s="1255"/>
      <c r="DC55" s="1255"/>
    </row>
    <row r="56" spans="1:109" ht="13">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1233" customFormat="1" ht="13">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580</v>
      </c>
      <c r="BC57" s="1254"/>
      <c r="BD57" s="1254"/>
      <c r="BE57" s="1254"/>
      <c r="BF57" s="1254"/>
      <c r="BG57" s="1254"/>
      <c r="BH57" s="1254"/>
      <c r="BI57" s="1254"/>
      <c r="BJ57" s="1254"/>
      <c r="BK57" s="1254"/>
      <c r="BL57" s="1254"/>
      <c r="BM57" s="1254"/>
      <c r="BN57" s="1254"/>
      <c r="BO57" s="1254"/>
      <c r="BP57" s="1255">
        <v>62</v>
      </c>
      <c r="BQ57" s="1255"/>
      <c r="BR57" s="1255"/>
      <c r="BS57" s="1255"/>
      <c r="BT57" s="1255"/>
      <c r="BU57" s="1255"/>
      <c r="BV57" s="1255"/>
      <c r="BW57" s="1255"/>
      <c r="BX57" s="1255">
        <v>61.7</v>
      </c>
      <c r="BY57" s="1255"/>
      <c r="BZ57" s="1255"/>
      <c r="CA57" s="1255"/>
      <c r="CB57" s="1255"/>
      <c r="CC57" s="1255"/>
      <c r="CD57" s="1255"/>
      <c r="CE57" s="1255"/>
      <c r="CF57" s="1255">
        <v>63</v>
      </c>
      <c r="CG57" s="1255"/>
      <c r="CH57" s="1255"/>
      <c r="CI57" s="1255"/>
      <c r="CJ57" s="1255"/>
      <c r="CK57" s="1255"/>
      <c r="CL57" s="1255"/>
      <c r="CM57" s="1255"/>
      <c r="CN57" s="1255">
        <v>64.3</v>
      </c>
      <c r="CO57" s="1255"/>
      <c r="CP57" s="1255"/>
      <c r="CQ57" s="1255"/>
      <c r="CR57" s="1255"/>
      <c r="CS57" s="1255"/>
      <c r="CT57" s="1255"/>
      <c r="CU57" s="1255"/>
      <c r="CV57" s="1255">
        <v>65.2</v>
      </c>
      <c r="CW57" s="1255"/>
      <c r="CX57" s="1255"/>
      <c r="CY57" s="1255"/>
      <c r="CZ57" s="1255"/>
      <c r="DA57" s="1255"/>
      <c r="DB57" s="1255"/>
      <c r="DC57" s="1255"/>
      <c r="DD57" s="1258"/>
      <c r="DE57" s="1256"/>
    </row>
    <row r="58" spans="1:109" s="1233" customFormat="1" ht="13">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ht="13">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ht="13">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ht="13">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ht="13">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c r="DE62" s="1219"/>
    </row>
    <row r="63" spans="1:109" ht="16.5">
      <c r="B63" s="1264" t="s">
        <v>582</v>
      </c>
    </row>
    <row r="64" spans="1:109" ht="13">
      <c r="B64" s="1225"/>
      <c r="G64" s="1232"/>
      <c r="I64" s="1265"/>
      <c r="J64" s="1265"/>
      <c r="K64" s="1265"/>
      <c r="L64" s="1265"/>
      <c r="M64" s="1265"/>
      <c r="N64" s="1266"/>
      <c r="AM64" s="1232"/>
      <c r="AN64" s="1232" t="s">
        <v>575</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row>
    <row r="65" spans="2:107" ht="13">
      <c r="B65" s="1225"/>
      <c r="AN65" s="1234" t="s">
        <v>583</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ht="13">
      <c r="B66" s="1225"/>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ht="13">
      <c r="B67" s="1225"/>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ht="13">
      <c r="B68" s="1225"/>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ht="13">
      <c r="B69" s="1225"/>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ht="13">
      <c r="B70" s="1225"/>
      <c r="H70" s="1267"/>
      <c r="I70" s="1267"/>
      <c r="J70" s="1268"/>
      <c r="K70" s="1268"/>
      <c r="L70" s="1269"/>
      <c r="M70" s="1268"/>
      <c r="N70" s="1269"/>
      <c r="AN70" s="1243"/>
      <c r="AO70" s="1243"/>
      <c r="AP70" s="1243"/>
      <c r="AZ70" s="1243"/>
      <c r="BA70" s="1243"/>
      <c r="BB70" s="1243"/>
      <c r="BL70" s="1243"/>
      <c r="BM70" s="1243"/>
      <c r="BN70" s="1243"/>
      <c r="BX70" s="1243"/>
      <c r="BY70" s="1243"/>
      <c r="BZ70" s="1243"/>
      <c r="CJ70" s="1243"/>
      <c r="CK70" s="1243"/>
      <c r="CL70" s="1243"/>
      <c r="CV70" s="1243"/>
      <c r="CW70" s="1243"/>
      <c r="CX70" s="1243"/>
    </row>
    <row r="71" spans="2:107" ht="13">
      <c r="B71" s="1225"/>
      <c r="G71" s="1270"/>
      <c r="I71" s="1271"/>
      <c r="J71" s="1268"/>
      <c r="K71" s="1268"/>
      <c r="L71" s="1269"/>
      <c r="M71" s="1268"/>
      <c r="N71" s="1269"/>
      <c r="AM71" s="1270"/>
      <c r="AN71" s="1219" t="s">
        <v>577</v>
      </c>
    </row>
    <row r="72" spans="2:107" ht="13">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530</v>
      </c>
      <c r="BQ72" s="1250"/>
      <c r="BR72" s="1250"/>
      <c r="BS72" s="1250"/>
      <c r="BT72" s="1250"/>
      <c r="BU72" s="1250"/>
      <c r="BV72" s="1250"/>
      <c r="BW72" s="1250"/>
      <c r="BX72" s="1250" t="s">
        <v>531</v>
      </c>
      <c r="BY72" s="1250"/>
      <c r="BZ72" s="1250"/>
      <c r="CA72" s="1250"/>
      <c r="CB72" s="1250"/>
      <c r="CC72" s="1250"/>
      <c r="CD72" s="1250"/>
      <c r="CE72" s="1250"/>
      <c r="CF72" s="1250" t="s">
        <v>532</v>
      </c>
      <c r="CG72" s="1250"/>
      <c r="CH72" s="1250"/>
      <c r="CI72" s="1250"/>
      <c r="CJ72" s="1250"/>
      <c r="CK72" s="1250"/>
      <c r="CL72" s="1250"/>
      <c r="CM72" s="1250"/>
      <c r="CN72" s="1250" t="s">
        <v>533</v>
      </c>
      <c r="CO72" s="1250"/>
      <c r="CP72" s="1250"/>
      <c r="CQ72" s="1250"/>
      <c r="CR72" s="1250"/>
      <c r="CS72" s="1250"/>
      <c r="CT72" s="1250"/>
      <c r="CU72" s="1250"/>
      <c r="CV72" s="1250" t="s">
        <v>534</v>
      </c>
      <c r="CW72" s="1250"/>
      <c r="CX72" s="1250"/>
      <c r="CY72" s="1250"/>
      <c r="CZ72" s="1250"/>
      <c r="DA72" s="1250"/>
      <c r="DB72" s="1250"/>
      <c r="DC72" s="1250"/>
    </row>
    <row r="73" spans="2:107" ht="13">
      <c r="B73" s="1225"/>
      <c r="G73" s="1251"/>
      <c r="H73" s="1251"/>
      <c r="I73" s="1251"/>
      <c r="J73" s="1251"/>
      <c r="K73" s="1272"/>
      <c r="L73" s="1272"/>
      <c r="M73" s="1272"/>
      <c r="N73" s="1272"/>
      <c r="AM73" s="1243"/>
      <c r="AN73" s="1254" t="s">
        <v>578</v>
      </c>
      <c r="AO73" s="1254"/>
      <c r="AP73" s="1254"/>
      <c r="AQ73" s="1254"/>
      <c r="AR73" s="1254"/>
      <c r="AS73" s="1254"/>
      <c r="AT73" s="1254"/>
      <c r="AU73" s="1254"/>
      <c r="AV73" s="1254"/>
      <c r="AW73" s="1254"/>
      <c r="AX73" s="1254"/>
      <c r="AY73" s="1254"/>
      <c r="AZ73" s="1254"/>
      <c r="BA73" s="1254"/>
      <c r="BB73" s="1254" t="s">
        <v>579</v>
      </c>
      <c r="BC73" s="1254"/>
      <c r="BD73" s="1254"/>
      <c r="BE73" s="1254"/>
      <c r="BF73" s="1254"/>
      <c r="BG73" s="1254"/>
      <c r="BH73" s="1254"/>
      <c r="BI73" s="1254"/>
      <c r="BJ73" s="1254"/>
      <c r="BK73" s="1254"/>
      <c r="BL73" s="1254"/>
      <c r="BM73" s="1254"/>
      <c r="BN73" s="1254"/>
      <c r="BO73" s="1254"/>
      <c r="BP73" s="1255"/>
      <c r="BQ73" s="1255"/>
      <c r="BR73" s="1255"/>
      <c r="BS73" s="1255"/>
      <c r="BT73" s="1255"/>
      <c r="BU73" s="1255"/>
      <c r="BV73" s="1255"/>
      <c r="BW73" s="1255"/>
      <c r="BX73" s="1255"/>
      <c r="BY73" s="1255"/>
      <c r="BZ73" s="1255"/>
      <c r="CA73" s="1255"/>
      <c r="CB73" s="1255"/>
      <c r="CC73" s="1255"/>
      <c r="CD73" s="1255"/>
      <c r="CE73" s="1255"/>
      <c r="CF73" s="1255"/>
      <c r="CG73" s="1255"/>
      <c r="CH73" s="1255"/>
      <c r="CI73" s="1255"/>
      <c r="CJ73" s="1255"/>
      <c r="CK73" s="1255"/>
      <c r="CL73" s="1255"/>
      <c r="CM73" s="1255"/>
      <c r="CN73" s="1255"/>
      <c r="CO73" s="1255"/>
      <c r="CP73" s="1255"/>
      <c r="CQ73" s="1255"/>
      <c r="CR73" s="1255"/>
      <c r="CS73" s="1255"/>
      <c r="CT73" s="1255"/>
      <c r="CU73" s="1255"/>
      <c r="CV73" s="1255"/>
      <c r="CW73" s="1255"/>
      <c r="CX73" s="1255"/>
      <c r="CY73" s="1255"/>
      <c r="CZ73" s="1255"/>
      <c r="DA73" s="1255"/>
      <c r="DB73" s="1255"/>
      <c r="DC73" s="1255"/>
    </row>
    <row r="74" spans="2:107" ht="13">
      <c r="B74" s="1225"/>
      <c r="G74" s="1251"/>
      <c r="H74" s="1251"/>
      <c r="I74" s="1251"/>
      <c r="J74" s="1251"/>
      <c r="K74" s="1272"/>
      <c r="L74" s="1272"/>
      <c r="M74" s="1272"/>
      <c r="N74" s="1272"/>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ht="13">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584</v>
      </c>
      <c r="BC75" s="1254"/>
      <c r="BD75" s="1254"/>
      <c r="BE75" s="1254"/>
      <c r="BF75" s="1254"/>
      <c r="BG75" s="1254"/>
      <c r="BH75" s="1254"/>
      <c r="BI75" s="1254"/>
      <c r="BJ75" s="1254"/>
      <c r="BK75" s="1254"/>
      <c r="BL75" s="1254"/>
      <c r="BM75" s="1254"/>
      <c r="BN75" s="1254"/>
      <c r="BO75" s="1254"/>
      <c r="BP75" s="1255">
        <v>3.7</v>
      </c>
      <c r="BQ75" s="1255"/>
      <c r="BR75" s="1255"/>
      <c r="BS75" s="1255"/>
      <c r="BT75" s="1255"/>
      <c r="BU75" s="1255"/>
      <c r="BV75" s="1255"/>
      <c r="BW75" s="1255"/>
      <c r="BX75" s="1255">
        <v>4.0999999999999996</v>
      </c>
      <c r="BY75" s="1255"/>
      <c r="BZ75" s="1255"/>
      <c r="CA75" s="1255"/>
      <c r="CB75" s="1255"/>
      <c r="CC75" s="1255"/>
      <c r="CD75" s="1255"/>
      <c r="CE75" s="1255"/>
      <c r="CF75" s="1255">
        <v>5.3</v>
      </c>
      <c r="CG75" s="1255"/>
      <c r="CH75" s="1255"/>
      <c r="CI75" s="1255"/>
      <c r="CJ75" s="1255"/>
      <c r="CK75" s="1255"/>
      <c r="CL75" s="1255"/>
      <c r="CM75" s="1255"/>
      <c r="CN75" s="1255">
        <v>6.2</v>
      </c>
      <c r="CO75" s="1255"/>
      <c r="CP75" s="1255"/>
      <c r="CQ75" s="1255"/>
      <c r="CR75" s="1255"/>
      <c r="CS75" s="1255"/>
      <c r="CT75" s="1255"/>
      <c r="CU75" s="1255"/>
      <c r="CV75" s="1255">
        <v>5.6</v>
      </c>
      <c r="CW75" s="1255"/>
      <c r="CX75" s="1255"/>
      <c r="CY75" s="1255"/>
      <c r="CZ75" s="1255"/>
      <c r="DA75" s="1255"/>
      <c r="DB75" s="1255"/>
      <c r="DC75" s="1255"/>
    </row>
    <row r="76" spans="2:107" ht="13">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ht="13">
      <c r="B77" s="1225"/>
      <c r="G77" s="1244"/>
      <c r="H77" s="1244"/>
      <c r="I77" s="1244"/>
      <c r="J77" s="1244"/>
      <c r="K77" s="1272"/>
      <c r="L77" s="1272"/>
      <c r="M77" s="1272"/>
      <c r="N77" s="1272"/>
      <c r="AN77" s="1250" t="s">
        <v>581</v>
      </c>
      <c r="AO77" s="1250"/>
      <c r="AP77" s="1250"/>
      <c r="AQ77" s="1250"/>
      <c r="AR77" s="1250"/>
      <c r="AS77" s="1250"/>
      <c r="AT77" s="1250"/>
      <c r="AU77" s="1250"/>
      <c r="AV77" s="1250"/>
      <c r="AW77" s="1250"/>
      <c r="AX77" s="1250"/>
      <c r="AY77" s="1250"/>
      <c r="AZ77" s="1250"/>
      <c r="BA77" s="1250"/>
      <c r="BB77" s="1254" t="s">
        <v>579</v>
      </c>
      <c r="BC77" s="1254"/>
      <c r="BD77" s="1254"/>
      <c r="BE77" s="1254"/>
      <c r="BF77" s="1254"/>
      <c r="BG77" s="1254"/>
      <c r="BH77" s="1254"/>
      <c r="BI77" s="1254"/>
      <c r="BJ77" s="1254"/>
      <c r="BK77" s="1254"/>
      <c r="BL77" s="1254"/>
      <c r="BM77" s="1254"/>
      <c r="BN77" s="1254"/>
      <c r="BO77" s="1254"/>
      <c r="BP77" s="1255">
        <v>27.8</v>
      </c>
      <c r="BQ77" s="1255"/>
      <c r="BR77" s="1255"/>
      <c r="BS77" s="1255"/>
      <c r="BT77" s="1255"/>
      <c r="BU77" s="1255"/>
      <c r="BV77" s="1255"/>
      <c r="BW77" s="1255"/>
      <c r="BX77" s="1255">
        <v>19</v>
      </c>
      <c r="BY77" s="1255"/>
      <c r="BZ77" s="1255"/>
      <c r="CA77" s="1255"/>
      <c r="CB77" s="1255"/>
      <c r="CC77" s="1255"/>
      <c r="CD77" s="1255"/>
      <c r="CE77" s="1255"/>
      <c r="CF77" s="1255">
        <v>4</v>
      </c>
      <c r="CG77" s="1255"/>
      <c r="CH77" s="1255"/>
      <c r="CI77" s="1255"/>
      <c r="CJ77" s="1255"/>
      <c r="CK77" s="1255"/>
      <c r="CL77" s="1255"/>
      <c r="CM77" s="1255"/>
      <c r="CN77" s="1255">
        <v>0.4</v>
      </c>
      <c r="CO77" s="1255"/>
      <c r="CP77" s="1255"/>
      <c r="CQ77" s="1255"/>
      <c r="CR77" s="1255"/>
      <c r="CS77" s="1255"/>
      <c r="CT77" s="1255"/>
      <c r="CU77" s="1255"/>
      <c r="CV77" s="1255">
        <v>9.8000000000000007</v>
      </c>
      <c r="CW77" s="1255"/>
      <c r="CX77" s="1255"/>
      <c r="CY77" s="1255"/>
      <c r="CZ77" s="1255"/>
      <c r="DA77" s="1255"/>
      <c r="DB77" s="1255"/>
      <c r="DC77" s="1255"/>
    </row>
    <row r="78" spans="2:107" ht="13">
      <c r="B78" s="1225"/>
      <c r="G78" s="1244"/>
      <c r="H78" s="1244"/>
      <c r="I78" s="1244"/>
      <c r="J78" s="1244"/>
      <c r="K78" s="1272"/>
      <c r="L78" s="1272"/>
      <c r="M78" s="1272"/>
      <c r="N78" s="1272"/>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ht="13">
      <c r="B79" s="1225"/>
      <c r="G79" s="1244"/>
      <c r="H79" s="1244"/>
      <c r="I79" s="1257"/>
      <c r="J79" s="1257"/>
      <c r="K79" s="1273"/>
      <c r="L79" s="1273"/>
      <c r="M79" s="1273"/>
      <c r="N79" s="1273"/>
      <c r="AN79" s="1250"/>
      <c r="AO79" s="1250"/>
      <c r="AP79" s="1250"/>
      <c r="AQ79" s="1250"/>
      <c r="AR79" s="1250"/>
      <c r="AS79" s="1250"/>
      <c r="AT79" s="1250"/>
      <c r="AU79" s="1250"/>
      <c r="AV79" s="1250"/>
      <c r="AW79" s="1250"/>
      <c r="AX79" s="1250"/>
      <c r="AY79" s="1250"/>
      <c r="AZ79" s="1250"/>
      <c r="BA79" s="1250"/>
      <c r="BB79" s="1254" t="s">
        <v>584</v>
      </c>
      <c r="BC79" s="1254"/>
      <c r="BD79" s="1254"/>
      <c r="BE79" s="1254"/>
      <c r="BF79" s="1254"/>
      <c r="BG79" s="1254"/>
      <c r="BH79" s="1254"/>
      <c r="BI79" s="1254"/>
      <c r="BJ79" s="1254"/>
      <c r="BK79" s="1254"/>
      <c r="BL79" s="1254"/>
      <c r="BM79" s="1254"/>
      <c r="BN79" s="1254"/>
      <c r="BO79" s="1254"/>
      <c r="BP79" s="1255">
        <v>7.5</v>
      </c>
      <c r="BQ79" s="1255"/>
      <c r="BR79" s="1255"/>
      <c r="BS79" s="1255"/>
      <c r="BT79" s="1255"/>
      <c r="BU79" s="1255"/>
      <c r="BV79" s="1255"/>
      <c r="BW79" s="1255"/>
      <c r="BX79" s="1255">
        <v>8</v>
      </c>
      <c r="BY79" s="1255"/>
      <c r="BZ79" s="1255"/>
      <c r="CA79" s="1255"/>
      <c r="CB79" s="1255"/>
      <c r="CC79" s="1255"/>
      <c r="CD79" s="1255"/>
      <c r="CE79" s="1255"/>
      <c r="CF79" s="1255">
        <v>8</v>
      </c>
      <c r="CG79" s="1255"/>
      <c r="CH79" s="1255"/>
      <c r="CI79" s="1255"/>
      <c r="CJ79" s="1255"/>
      <c r="CK79" s="1255"/>
      <c r="CL79" s="1255"/>
      <c r="CM79" s="1255"/>
      <c r="CN79" s="1255">
        <v>8.3000000000000007</v>
      </c>
      <c r="CO79" s="1255"/>
      <c r="CP79" s="1255"/>
      <c r="CQ79" s="1255"/>
      <c r="CR79" s="1255"/>
      <c r="CS79" s="1255"/>
      <c r="CT79" s="1255"/>
      <c r="CU79" s="1255"/>
      <c r="CV79" s="1255">
        <v>8.6</v>
      </c>
      <c r="CW79" s="1255"/>
      <c r="CX79" s="1255"/>
      <c r="CY79" s="1255"/>
      <c r="CZ79" s="1255"/>
      <c r="DA79" s="1255"/>
      <c r="DB79" s="1255"/>
      <c r="DC79" s="1255"/>
    </row>
    <row r="80" spans="2:107" ht="13">
      <c r="B80" s="1225"/>
      <c r="G80" s="1244"/>
      <c r="H80" s="1244"/>
      <c r="I80" s="1257"/>
      <c r="J80" s="1257"/>
      <c r="K80" s="1273"/>
      <c r="L80" s="1273"/>
      <c r="M80" s="1273"/>
      <c r="N80" s="1273"/>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ht="13">
      <c r="B81" s="1225"/>
    </row>
    <row r="82" spans="2:109" ht="16.5">
      <c r="B82" s="1225"/>
      <c r="K82" s="1274"/>
      <c r="L82" s="1274"/>
      <c r="M82" s="1274"/>
      <c r="N82" s="1274"/>
      <c r="AQ82" s="1274"/>
      <c r="AR82" s="1274"/>
      <c r="AS82" s="1274"/>
      <c r="AT82" s="1274"/>
      <c r="BC82" s="1274"/>
      <c r="BD82" s="1274"/>
      <c r="BE82" s="1274"/>
      <c r="BF82" s="1274"/>
      <c r="BO82" s="1274"/>
      <c r="BP82" s="1274"/>
      <c r="BQ82" s="1274"/>
      <c r="BR82" s="1274"/>
      <c r="CA82" s="1274"/>
      <c r="CB82" s="1274"/>
      <c r="CC82" s="1274"/>
      <c r="CD82" s="1274"/>
      <c r="CM82" s="1274"/>
      <c r="CN82" s="1274"/>
      <c r="CO82" s="1274"/>
      <c r="CP82" s="1274"/>
      <c r="CY82" s="1274"/>
      <c r="CZ82" s="1274"/>
      <c r="DA82" s="1274"/>
      <c r="DB82" s="1274"/>
      <c r="DC82" s="1274"/>
    </row>
    <row r="83" spans="2:109" ht="13">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row>
    <row r="84" spans="2:109" ht="13">
      <c r="DD84" s="1219"/>
      <c r="DE84" s="1219"/>
    </row>
    <row r="85" spans="2:109" ht="13">
      <c r="DD85" s="1219"/>
      <c r="DE85" s="1219"/>
    </row>
  </sheetData>
  <sheetProtection algorithmName="SHA-512" hashValue="wYC3bp0Gjl/T3guMMk3/11Kc5H+29PQ4oYRBUaxMqefiQEshJYTNfEO6S7UeGx6oG3rNIxbr6M2LjV0A3gTKMQ==" saltValue="izTHEt5d5xJOYjLlOZADB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B4F68C-4032-462B-8897-B5814B814D71}">
  <sheetPr>
    <pageSetUpPr fitToPage="1"/>
  </sheetPr>
  <dimension ref="A1:DR125"/>
  <sheetViews>
    <sheetView showGridLines="0" zoomScaleNormal="100" zoomScaleSheetLayoutView="70" workbookViewId="0"/>
  </sheetViews>
  <sheetFormatPr defaultColWidth="0" defaultRowHeight="13.5" customHeight="1" zeroHeight="1"/>
  <cols>
    <col min="1" max="34" width="2.453125" style="248" customWidth="1"/>
    <col min="35" max="122" width="2.453125" style="247" customWidth="1"/>
    <col min="123" max="16384" width="2.453125" style="247" hidden="1"/>
  </cols>
  <sheetData>
    <row r="1" spans="1:34" ht="13.5" customHeight="1">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
      <c r="S2" s="247"/>
      <c r="AH2" s="247"/>
    </row>
    <row r="3" spans="1:34" ht="13">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
    <row r="5" spans="1:34" ht="13"/>
    <row r="6" spans="1:34" ht="13"/>
    <row r="7" spans="1:34" ht="13"/>
    <row r="8" spans="1:34" ht="13"/>
    <row r="9" spans="1:34" ht="13">
      <c r="AH9" s="247"/>
    </row>
    <row r="10" spans="1:34" ht="13"/>
    <row r="11" spans="1:34" ht="13"/>
    <row r="12" spans="1:34" ht="13"/>
    <row r="13" spans="1:34" ht="13"/>
    <row r="14" spans="1:34" ht="13"/>
    <row r="15" spans="1:34" ht="13"/>
    <row r="16" spans="1:34" ht="13"/>
    <row r="17" spans="12:34" ht="13">
      <c r="AH17" s="247"/>
    </row>
    <row r="18" spans="12:34" ht="13"/>
    <row r="19" spans="12:34" ht="13"/>
    <row r="20" spans="12:34" ht="13">
      <c r="AH20" s="247"/>
    </row>
    <row r="21" spans="12:34" ht="13">
      <c r="AH21" s="247"/>
    </row>
    <row r="22" spans="12:34" ht="13"/>
    <row r="23" spans="12:34" ht="13"/>
    <row r="24" spans="12:34" ht="13">
      <c r="Q24" s="247"/>
    </row>
    <row r="25" spans="12:34" ht="13"/>
    <row r="26" spans="12:34" ht="13"/>
    <row r="27" spans="12:34" ht="13"/>
    <row r="28" spans="12:34" ht="13">
      <c r="O28" s="247"/>
      <c r="T28" s="247"/>
      <c r="AH28" s="247"/>
    </row>
    <row r="29" spans="12:34" ht="13"/>
    <row r="30" spans="12:34" ht="13"/>
    <row r="31" spans="12:34" ht="13">
      <c r="Q31" s="247"/>
    </row>
    <row r="32" spans="12:34" ht="13">
      <c r="L32" s="247"/>
    </row>
    <row r="33" spans="2:34" ht="13">
      <c r="C33" s="247"/>
      <c r="E33" s="247"/>
      <c r="G33" s="247"/>
      <c r="I33" s="247"/>
      <c r="X33" s="247"/>
    </row>
    <row r="34" spans="2:34" ht="13">
      <c r="B34" s="247"/>
      <c r="P34" s="247"/>
      <c r="R34" s="247"/>
      <c r="T34" s="247"/>
    </row>
    <row r="35" spans="2:34" ht="13">
      <c r="D35" s="247"/>
      <c r="W35" s="247"/>
      <c r="AC35" s="247"/>
      <c r="AD35" s="247"/>
      <c r="AE35" s="247"/>
      <c r="AF35" s="247"/>
      <c r="AG35" s="247"/>
      <c r="AH35" s="247"/>
    </row>
    <row r="36" spans="2:34" ht="13">
      <c r="H36" s="247"/>
      <c r="J36" s="247"/>
      <c r="K36" s="247"/>
      <c r="M36" s="247"/>
      <c r="Y36" s="247"/>
      <c r="Z36" s="247"/>
      <c r="AA36" s="247"/>
      <c r="AB36" s="247"/>
      <c r="AC36" s="247"/>
      <c r="AD36" s="247"/>
      <c r="AE36" s="247"/>
      <c r="AF36" s="247"/>
      <c r="AG36" s="247"/>
      <c r="AH36" s="247"/>
    </row>
    <row r="37" spans="2:34" ht="13">
      <c r="AH37" s="247"/>
    </row>
    <row r="38" spans="2:34" ht="13">
      <c r="AG38" s="247"/>
      <c r="AH38" s="247"/>
    </row>
    <row r="39" spans="2:34" ht="13"/>
    <row r="40" spans="2:34" ht="13">
      <c r="X40" s="247"/>
    </row>
    <row r="41" spans="2:34" ht="13">
      <c r="R41" s="247"/>
    </row>
    <row r="42" spans="2:34" ht="13">
      <c r="W42" s="247"/>
    </row>
    <row r="43" spans="2:34" ht="13">
      <c r="Y43" s="247"/>
      <c r="Z43" s="247"/>
      <c r="AA43" s="247"/>
      <c r="AB43" s="247"/>
      <c r="AC43" s="247"/>
      <c r="AD43" s="247"/>
      <c r="AE43" s="247"/>
      <c r="AF43" s="247"/>
      <c r="AG43" s="247"/>
      <c r="AH43" s="247"/>
    </row>
    <row r="44" spans="2:34" ht="13">
      <c r="AH44" s="247"/>
    </row>
    <row r="45" spans="2:34" ht="13">
      <c r="X45" s="247"/>
    </row>
    <row r="46" spans="2:34" ht="13"/>
    <row r="47" spans="2:34" ht="13"/>
    <row r="48" spans="2:34" ht="13">
      <c r="W48" s="247"/>
      <c r="Y48" s="247"/>
      <c r="Z48" s="247"/>
      <c r="AA48" s="247"/>
      <c r="AB48" s="247"/>
      <c r="AC48" s="247"/>
      <c r="AD48" s="247"/>
      <c r="AE48" s="247"/>
      <c r="AF48" s="247"/>
      <c r="AG48" s="247"/>
      <c r="AH48" s="247"/>
    </row>
    <row r="49" spans="28:34" ht="13"/>
    <row r="50" spans="28:34" ht="13">
      <c r="AE50" s="247"/>
      <c r="AF50" s="247"/>
      <c r="AG50" s="247"/>
      <c r="AH50" s="247"/>
    </row>
    <row r="51" spans="28:34" ht="13">
      <c r="AC51" s="247"/>
      <c r="AD51" s="247"/>
      <c r="AE51" s="247"/>
      <c r="AF51" s="247"/>
      <c r="AG51" s="247"/>
      <c r="AH51" s="247"/>
    </row>
    <row r="52" spans="28:34" ht="13"/>
    <row r="53" spans="28:34" ht="13">
      <c r="AF53" s="247"/>
      <c r="AG53" s="247"/>
      <c r="AH53" s="247"/>
    </row>
    <row r="54" spans="28:34" ht="13">
      <c r="AH54" s="247"/>
    </row>
    <row r="55" spans="28:34" ht="13"/>
    <row r="56" spans="28:34" ht="13">
      <c r="AB56" s="247"/>
      <c r="AC56" s="247"/>
      <c r="AD56" s="247"/>
      <c r="AE56" s="247"/>
      <c r="AF56" s="247"/>
      <c r="AG56" s="247"/>
      <c r="AH56" s="247"/>
    </row>
    <row r="57" spans="28:34" ht="13">
      <c r="AH57" s="247"/>
    </row>
    <row r="58" spans="28:34" ht="13">
      <c r="AH58" s="247"/>
    </row>
    <row r="59" spans="28:34" ht="13"/>
    <row r="60" spans="28:34" ht="13"/>
    <row r="61" spans="28:34" ht="13"/>
    <row r="62" spans="28:34" ht="13"/>
    <row r="63" spans="28:34" ht="13">
      <c r="AH63" s="247"/>
    </row>
    <row r="64" spans="28:34" ht="13">
      <c r="AG64" s="247"/>
      <c r="AH64" s="247"/>
    </row>
    <row r="65" spans="28:34" ht="13"/>
    <row r="66" spans="28:34" ht="13"/>
    <row r="67" spans="28:34" ht="13"/>
    <row r="68" spans="28:34" ht="13">
      <c r="AB68" s="247"/>
      <c r="AC68" s="247"/>
      <c r="AD68" s="247"/>
      <c r="AE68" s="247"/>
      <c r="AF68" s="247"/>
      <c r="AG68" s="247"/>
      <c r="AH68" s="247"/>
    </row>
    <row r="69" spans="28:34" ht="13">
      <c r="AF69" s="247"/>
      <c r="AG69" s="247"/>
      <c r="AH69" s="247"/>
    </row>
    <row r="70" spans="28:34" ht="13"/>
    <row r="71" spans="28:34" ht="13"/>
    <row r="72" spans="28:34" ht="13"/>
    <row r="73" spans="28:34" ht="13"/>
    <row r="74" spans="28:34" ht="13"/>
    <row r="75" spans="28:34" ht="13">
      <c r="AH75" s="247"/>
    </row>
    <row r="76" spans="28:34" ht="13">
      <c r="AF76" s="247"/>
      <c r="AG76" s="247"/>
      <c r="AH76" s="247"/>
    </row>
    <row r="77" spans="28:34" ht="13">
      <c r="AG77" s="247"/>
      <c r="AH77" s="247"/>
    </row>
    <row r="78" spans="28:34" ht="13"/>
    <row r="79" spans="28:34" ht="13"/>
    <row r="80" spans="28:34" ht="13"/>
    <row r="81" spans="25:34" ht="13"/>
    <row r="82" spans="25:34" ht="13">
      <c r="Y82" s="247"/>
    </row>
    <row r="83" spans="25:34" ht="13">
      <c r="Y83" s="247"/>
      <c r="Z83" s="247"/>
      <c r="AA83" s="247"/>
      <c r="AB83" s="247"/>
      <c r="AC83" s="247"/>
      <c r="AD83" s="247"/>
      <c r="AE83" s="247"/>
      <c r="AF83" s="247"/>
      <c r="AG83" s="247"/>
      <c r="AH83" s="247"/>
    </row>
    <row r="84" spans="25:34" ht="13"/>
    <row r="85" spans="25:34" ht="13"/>
    <row r="86" spans="25:34" ht="13"/>
    <row r="87" spans="25:34" ht="13"/>
    <row r="88" spans="25:34" ht="13">
      <c r="AH88" s="247"/>
    </row>
    <row r="89" spans="25:34" ht="13"/>
    <row r="90" spans="25:34" ht="13"/>
    <row r="91" spans="25:34" ht="13"/>
    <row r="92" spans="25:34" ht="13.5" customHeight="1"/>
    <row r="93" spans="25:34" ht="13.5" customHeight="1"/>
    <row r="94" spans="25:34" ht="13.5" customHeight="1">
      <c r="AF94" s="247"/>
      <c r="AG94" s="247"/>
      <c r="AH94" s="247"/>
    </row>
    <row r="95" spans="25:34" ht="13.5" customHeight="1">
      <c r="AH95" s="247"/>
    </row>
    <row r="96" spans="25:34" ht="13.5" customHeight="1"/>
    <row r="97" spans="33:34" ht="13.5" customHeight="1"/>
    <row r="98" spans="33:34" ht="13.5" customHeight="1"/>
    <row r="99" spans="33:34" ht="13.5" customHeight="1"/>
    <row r="100" spans="33:34" ht="13.5" customHeight="1"/>
    <row r="101" spans="33:34" ht="13.5" customHeight="1">
      <c r="AH101" s="247"/>
    </row>
    <row r="102" spans="33:34" ht="13.5" customHeight="1"/>
    <row r="103" spans="33:34" ht="13.5" customHeight="1"/>
    <row r="104" spans="33:34" ht="13.5" customHeight="1">
      <c r="AG104" s="247"/>
      <c r="AH104" s="247"/>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7"/>
    </row>
    <row r="117" spans="34:122" ht="13.5" customHeight="1"/>
    <row r="118" spans="34:122" ht="13.5" customHeight="1"/>
    <row r="119" spans="34:122" ht="13.5" customHeight="1"/>
    <row r="120" spans="34:122" ht="13.5" customHeight="1">
      <c r="AH120" s="247"/>
    </row>
    <row r="121" spans="34:122" ht="13.5" customHeight="1">
      <c r="AH121" s="247"/>
    </row>
    <row r="122" spans="34:122" ht="13.5" customHeight="1"/>
    <row r="123" spans="34:122" ht="13.5" customHeight="1"/>
    <row r="124" spans="34:122" ht="13.5" customHeight="1"/>
    <row r="125" spans="34:122" ht="13.5" customHeight="1">
      <c r="DR125" s="247" t="s">
        <v>480</v>
      </c>
    </row>
  </sheetData>
  <sheetProtection algorithmName="SHA-512" hashValue="VJnMHcqlN3d3HZjzlhSNbtGKG5OXN+b9ra92GjpR9iQW4NGP13Kv0m+239tzomf5C0taDHHnHBb+6yOhwv3ofQ==" saltValue="3m0mOpBtwaKCrdeNNKUtfg=="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A8B25D-19E5-4EF6-941C-A06F7CCEA715}">
  <sheetPr>
    <pageSetUpPr fitToPage="1"/>
  </sheetPr>
  <dimension ref="A1:DR125"/>
  <sheetViews>
    <sheetView showGridLines="0" zoomScaleNormal="100" zoomScaleSheetLayoutView="55" workbookViewId="0"/>
  </sheetViews>
  <sheetFormatPr defaultColWidth="0" defaultRowHeight="13.5" customHeight="1" zeroHeight="1"/>
  <cols>
    <col min="1" max="34" width="2.453125" style="248" customWidth="1"/>
    <col min="35" max="122" width="2.453125" style="247" customWidth="1"/>
    <col min="123" max="16384" width="2.453125" style="247" hidden="1"/>
  </cols>
  <sheetData>
    <row r="1" spans="2:34" ht="13.5" customHeight="1">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
      <c r="S2" s="247"/>
      <c r="AH2" s="247"/>
    </row>
    <row r="3" spans="2:34" ht="13">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
    <row r="5" spans="2:34" ht="13"/>
    <row r="6" spans="2:34" ht="13"/>
    <row r="7" spans="2:34" ht="13"/>
    <row r="8" spans="2:34" ht="13"/>
    <row r="9" spans="2:34" ht="13">
      <c r="AH9" s="247"/>
    </row>
    <row r="10" spans="2:34" ht="13"/>
    <row r="11" spans="2:34" ht="13"/>
    <row r="12" spans="2:34" ht="13"/>
    <row r="13" spans="2:34" ht="13"/>
    <row r="14" spans="2:34" ht="13"/>
    <row r="15" spans="2:34" ht="13"/>
    <row r="16" spans="2:34" ht="13"/>
    <row r="17" spans="12:34" ht="13">
      <c r="AH17" s="247"/>
    </row>
    <row r="18" spans="12:34" ht="13"/>
    <row r="19" spans="12:34" ht="13"/>
    <row r="20" spans="12:34" ht="13">
      <c r="AH20" s="247"/>
    </row>
    <row r="21" spans="12:34" ht="13">
      <c r="AH21" s="247"/>
    </row>
    <row r="22" spans="12:34" ht="13"/>
    <row r="23" spans="12:34" ht="13"/>
    <row r="24" spans="12:34" ht="13">
      <c r="Q24" s="247"/>
    </row>
    <row r="25" spans="12:34" ht="13"/>
    <row r="26" spans="12:34" ht="13"/>
    <row r="27" spans="12:34" ht="13"/>
    <row r="28" spans="12:34" ht="13">
      <c r="O28" s="247"/>
      <c r="T28" s="247"/>
      <c r="AH28" s="247"/>
    </row>
    <row r="29" spans="12:34" ht="13"/>
    <row r="30" spans="12:34" ht="13"/>
    <row r="31" spans="12:34" ht="13">
      <c r="Q31" s="247"/>
    </row>
    <row r="32" spans="12:34" ht="13">
      <c r="L32" s="247"/>
    </row>
    <row r="33" spans="2:34" ht="13">
      <c r="C33" s="247"/>
      <c r="E33" s="247"/>
      <c r="G33" s="247"/>
      <c r="I33" s="247"/>
      <c r="X33" s="247"/>
    </row>
    <row r="34" spans="2:34" ht="13">
      <c r="B34" s="247"/>
      <c r="P34" s="247"/>
      <c r="R34" s="247"/>
      <c r="T34" s="247"/>
    </row>
    <row r="35" spans="2:34" ht="13">
      <c r="D35" s="247"/>
      <c r="W35" s="247"/>
      <c r="AC35" s="247"/>
      <c r="AD35" s="247"/>
      <c r="AE35" s="247"/>
      <c r="AF35" s="247"/>
      <c r="AG35" s="247"/>
      <c r="AH35" s="247"/>
    </row>
    <row r="36" spans="2:34" ht="13">
      <c r="H36" s="247"/>
      <c r="J36" s="247"/>
      <c r="K36" s="247"/>
      <c r="M36" s="247"/>
      <c r="Y36" s="247"/>
      <c r="Z36" s="247"/>
      <c r="AA36" s="247"/>
      <c r="AB36" s="247"/>
      <c r="AC36" s="247"/>
      <c r="AD36" s="247"/>
      <c r="AE36" s="247"/>
      <c r="AF36" s="247"/>
      <c r="AG36" s="247"/>
      <c r="AH36" s="247"/>
    </row>
    <row r="37" spans="2:34" ht="13">
      <c r="AH37" s="247"/>
    </row>
    <row r="38" spans="2:34" ht="13">
      <c r="AG38" s="247"/>
      <c r="AH38" s="247"/>
    </row>
    <row r="39" spans="2:34" ht="13"/>
    <row r="40" spans="2:34" ht="13">
      <c r="X40" s="247"/>
    </row>
    <row r="41" spans="2:34" ht="13">
      <c r="R41" s="247"/>
    </row>
    <row r="42" spans="2:34" ht="13">
      <c r="W42" s="247"/>
    </row>
    <row r="43" spans="2:34" ht="13">
      <c r="Y43" s="247"/>
      <c r="Z43" s="247"/>
      <c r="AA43" s="247"/>
      <c r="AB43" s="247"/>
      <c r="AC43" s="247"/>
      <c r="AD43" s="247"/>
      <c r="AE43" s="247"/>
      <c r="AF43" s="247"/>
      <c r="AG43" s="247"/>
      <c r="AH43" s="247"/>
    </row>
    <row r="44" spans="2:34" ht="13">
      <c r="AH44" s="247"/>
    </row>
    <row r="45" spans="2:34" ht="13">
      <c r="X45" s="247"/>
    </row>
    <row r="46" spans="2:34" ht="13"/>
    <row r="47" spans="2:34" ht="13"/>
    <row r="48" spans="2:34" ht="13">
      <c r="W48" s="247"/>
      <c r="Y48" s="247"/>
      <c r="Z48" s="247"/>
      <c r="AA48" s="247"/>
      <c r="AB48" s="247"/>
      <c r="AC48" s="247"/>
      <c r="AD48" s="247"/>
      <c r="AE48" s="247"/>
      <c r="AF48" s="247"/>
      <c r="AG48" s="247"/>
      <c r="AH48" s="247"/>
    </row>
    <row r="49" spans="28:34" ht="13"/>
    <row r="50" spans="28:34" ht="13">
      <c r="AE50" s="247"/>
      <c r="AF50" s="247"/>
      <c r="AG50" s="247"/>
      <c r="AH50" s="247"/>
    </row>
    <row r="51" spans="28:34" ht="13">
      <c r="AC51" s="247"/>
      <c r="AD51" s="247"/>
      <c r="AE51" s="247"/>
      <c r="AF51" s="247"/>
      <c r="AG51" s="247"/>
      <c r="AH51" s="247"/>
    </row>
    <row r="52" spans="28:34" ht="13"/>
    <row r="53" spans="28:34" ht="13">
      <c r="AF53" s="247"/>
      <c r="AG53" s="247"/>
      <c r="AH53" s="247"/>
    </row>
    <row r="54" spans="28:34" ht="13">
      <c r="AH54" s="247"/>
    </row>
    <row r="55" spans="28:34" ht="13"/>
    <row r="56" spans="28:34" ht="13">
      <c r="AB56" s="247"/>
      <c r="AC56" s="247"/>
      <c r="AD56" s="247"/>
      <c r="AE56" s="247"/>
      <c r="AF56" s="247"/>
      <c r="AG56" s="247"/>
      <c r="AH56" s="247"/>
    </row>
    <row r="57" spans="28:34" ht="13">
      <c r="AH57" s="247"/>
    </row>
    <row r="58" spans="28:34" ht="13">
      <c r="AH58" s="247"/>
    </row>
    <row r="59" spans="28:34" ht="13">
      <c r="AG59" s="247"/>
      <c r="AH59" s="247"/>
    </row>
    <row r="60" spans="28:34" ht="13"/>
    <row r="61" spans="28:34" ht="13"/>
    <row r="62" spans="28:34" ht="13"/>
    <row r="63" spans="28:34" ht="13">
      <c r="AH63" s="247"/>
    </row>
    <row r="64" spans="28:34" ht="13">
      <c r="AG64" s="247"/>
      <c r="AH64" s="247"/>
    </row>
    <row r="65" spans="28:34" ht="13"/>
    <row r="66" spans="28:34" ht="13"/>
    <row r="67" spans="28:34" ht="13"/>
    <row r="68" spans="28:34" ht="13">
      <c r="AB68" s="247"/>
      <c r="AC68" s="247"/>
      <c r="AD68" s="247"/>
      <c r="AE68" s="247"/>
      <c r="AF68" s="247"/>
      <c r="AG68" s="247"/>
      <c r="AH68" s="247"/>
    </row>
    <row r="69" spans="28:34" ht="13">
      <c r="AF69" s="247"/>
      <c r="AG69" s="247"/>
      <c r="AH69" s="247"/>
    </row>
    <row r="70" spans="28:34" ht="13"/>
    <row r="71" spans="28:34" ht="13"/>
    <row r="72" spans="28:34" ht="13"/>
    <row r="73" spans="28:34" ht="13"/>
    <row r="74" spans="28:34" ht="13"/>
    <row r="75" spans="28:34" ht="13">
      <c r="AH75" s="247"/>
    </row>
    <row r="76" spans="28:34" ht="13">
      <c r="AF76" s="247"/>
      <c r="AG76" s="247"/>
      <c r="AH76" s="247"/>
    </row>
    <row r="77" spans="28:34" ht="13">
      <c r="AG77" s="247"/>
      <c r="AH77" s="247"/>
    </row>
    <row r="78" spans="28:34" ht="13"/>
    <row r="79" spans="28:34" ht="13"/>
    <row r="80" spans="28:34" ht="13"/>
    <row r="81" spans="25:34" ht="13"/>
    <row r="82" spans="25:34" ht="13">
      <c r="Y82" s="247"/>
    </row>
    <row r="83" spans="25:34" ht="13">
      <c r="Y83" s="247"/>
      <c r="Z83" s="247"/>
      <c r="AA83" s="247"/>
      <c r="AB83" s="247"/>
      <c r="AC83" s="247"/>
      <c r="AD83" s="247"/>
      <c r="AE83" s="247"/>
      <c r="AF83" s="247"/>
      <c r="AG83" s="247"/>
      <c r="AH83" s="247"/>
    </row>
    <row r="84" spans="25:34" ht="13"/>
    <row r="85" spans="25:34" ht="13"/>
    <row r="86" spans="25:34" ht="13"/>
    <row r="87" spans="25:34" ht="13"/>
    <row r="88" spans="25:34" ht="13">
      <c r="AH88" s="247"/>
    </row>
    <row r="89" spans="25:34" ht="13"/>
    <row r="90" spans="25:34" ht="13"/>
    <row r="91" spans="25:34" ht="13"/>
    <row r="92" spans="25:34" ht="13.5" customHeight="1"/>
    <row r="93" spans="25:34" ht="13.5" customHeight="1"/>
    <row r="94" spans="25:34" ht="13.5" customHeight="1">
      <c r="AF94" s="247"/>
      <c r="AG94" s="247"/>
      <c r="AH94" s="247"/>
    </row>
    <row r="95" spans="25:34" ht="13.5" customHeight="1">
      <c r="AH95" s="247"/>
    </row>
    <row r="96" spans="25:34" ht="13.5" customHeight="1"/>
    <row r="97" spans="33:34" ht="13.5" customHeight="1"/>
    <row r="98" spans="33:34" ht="13.5" customHeight="1"/>
    <row r="99" spans="33:34" ht="13.5" customHeight="1"/>
    <row r="100" spans="33:34" ht="13.5" customHeight="1"/>
    <row r="101" spans="33:34" ht="13.5" customHeight="1">
      <c r="AH101" s="247"/>
    </row>
    <row r="102" spans="33:34" ht="13.5" customHeight="1"/>
    <row r="103" spans="33:34" ht="13.5" customHeight="1"/>
    <row r="104" spans="33:34" ht="13.5" customHeight="1">
      <c r="AG104" s="247"/>
      <c r="AH104" s="247"/>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7"/>
    </row>
    <row r="117" spans="34:122" ht="13.5" customHeight="1"/>
    <row r="118" spans="34:122" ht="13.5" customHeight="1"/>
    <row r="119" spans="34:122" ht="13.5" customHeight="1"/>
    <row r="120" spans="34:122" ht="13.5" customHeight="1">
      <c r="AH120" s="247"/>
    </row>
    <row r="121" spans="34:122" ht="13.5" customHeight="1">
      <c r="AH121" s="247"/>
    </row>
    <row r="122" spans="34:122" ht="13.5" customHeight="1"/>
    <row r="123" spans="34:122" ht="13.5" customHeight="1"/>
    <row r="124" spans="34:122" ht="13.5" customHeight="1"/>
    <row r="125" spans="34:122" ht="13.5" customHeight="1">
      <c r="DR125" s="247" t="s">
        <v>480</v>
      </c>
    </row>
  </sheetData>
  <sheetProtection algorithmName="SHA-512" hashValue="+9yU6/A2R3T/dMDtFOf3eLa9Xr5KfMd+CY8unAUFVWvwAo2wmWEMYKoYGkFtXcISomhd/VJKfO+mHhlr4ibF2Q==" saltValue="W+5/flRM9fc4yJRaM0geWg=="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cols>
    <col min="1" max="1" width="45.90625" style="132" customWidth="1"/>
    <col min="2" max="8" width="13.36328125" style="132" customWidth="1"/>
    <col min="9" max="16384" width="11.08984375" style="132"/>
  </cols>
  <sheetData>
    <row r="1" spans="1:8">
      <c r="A1" s="126"/>
      <c r="B1" s="127"/>
      <c r="C1" s="128"/>
      <c r="D1" s="129"/>
      <c r="E1" s="130"/>
      <c r="F1" s="130"/>
      <c r="G1" s="130"/>
      <c r="H1" s="131"/>
    </row>
    <row r="2" spans="1:8">
      <c r="A2" s="133"/>
      <c r="B2" s="134"/>
      <c r="C2" s="135"/>
      <c r="D2" s="136" t="s">
        <v>50</v>
      </c>
      <c r="E2" s="137"/>
      <c r="F2" s="138" t="s">
        <v>529</v>
      </c>
      <c r="G2" s="139"/>
      <c r="H2" s="140"/>
    </row>
    <row r="3" spans="1:8">
      <c r="A3" s="136" t="s">
        <v>522</v>
      </c>
      <c r="B3" s="141"/>
      <c r="C3" s="142"/>
      <c r="D3" s="143">
        <v>66542</v>
      </c>
      <c r="E3" s="144"/>
      <c r="F3" s="145">
        <v>70329</v>
      </c>
      <c r="G3" s="146"/>
      <c r="H3" s="147"/>
    </row>
    <row r="4" spans="1:8">
      <c r="A4" s="148"/>
      <c r="B4" s="149"/>
      <c r="C4" s="150"/>
      <c r="D4" s="151">
        <v>42647</v>
      </c>
      <c r="E4" s="152"/>
      <c r="F4" s="153">
        <v>39403</v>
      </c>
      <c r="G4" s="154"/>
      <c r="H4" s="155"/>
    </row>
    <row r="5" spans="1:8">
      <c r="A5" s="136" t="s">
        <v>524</v>
      </c>
      <c r="B5" s="141"/>
      <c r="C5" s="142"/>
      <c r="D5" s="143">
        <v>78749</v>
      </c>
      <c r="E5" s="144"/>
      <c r="F5" s="145">
        <v>71871</v>
      </c>
      <c r="G5" s="146"/>
      <c r="H5" s="147"/>
    </row>
    <row r="6" spans="1:8">
      <c r="A6" s="148"/>
      <c r="B6" s="149"/>
      <c r="C6" s="150"/>
      <c r="D6" s="151">
        <v>47488</v>
      </c>
      <c r="E6" s="152"/>
      <c r="F6" s="153">
        <v>38232</v>
      </c>
      <c r="G6" s="154"/>
      <c r="H6" s="155"/>
    </row>
    <row r="7" spans="1:8">
      <c r="A7" s="136" t="s">
        <v>525</v>
      </c>
      <c r="B7" s="141"/>
      <c r="C7" s="142"/>
      <c r="D7" s="143">
        <v>95325</v>
      </c>
      <c r="E7" s="144"/>
      <c r="F7" s="145">
        <v>71807</v>
      </c>
      <c r="G7" s="146"/>
      <c r="H7" s="147"/>
    </row>
    <row r="8" spans="1:8">
      <c r="A8" s="148"/>
      <c r="B8" s="149"/>
      <c r="C8" s="150"/>
      <c r="D8" s="151">
        <v>57511</v>
      </c>
      <c r="E8" s="152"/>
      <c r="F8" s="153">
        <v>37333</v>
      </c>
      <c r="G8" s="154"/>
      <c r="H8" s="155"/>
    </row>
    <row r="9" spans="1:8">
      <c r="A9" s="136" t="s">
        <v>526</v>
      </c>
      <c r="B9" s="141"/>
      <c r="C9" s="142"/>
      <c r="D9" s="143">
        <v>83188</v>
      </c>
      <c r="E9" s="144"/>
      <c r="F9" s="145">
        <v>80821</v>
      </c>
      <c r="G9" s="146"/>
      <c r="H9" s="147"/>
    </row>
    <row r="10" spans="1:8">
      <c r="A10" s="148"/>
      <c r="B10" s="149"/>
      <c r="C10" s="150"/>
      <c r="D10" s="151">
        <v>44003</v>
      </c>
      <c r="E10" s="152"/>
      <c r="F10" s="153">
        <v>49586</v>
      </c>
      <c r="G10" s="154"/>
      <c r="H10" s="155"/>
    </row>
    <row r="11" spans="1:8">
      <c r="A11" s="136" t="s">
        <v>527</v>
      </c>
      <c r="B11" s="141"/>
      <c r="C11" s="142"/>
      <c r="D11" s="143">
        <v>129255</v>
      </c>
      <c r="E11" s="144"/>
      <c r="F11" s="145">
        <v>79840</v>
      </c>
      <c r="G11" s="146"/>
      <c r="H11" s="147"/>
    </row>
    <row r="12" spans="1:8">
      <c r="A12" s="148"/>
      <c r="B12" s="149"/>
      <c r="C12" s="156"/>
      <c r="D12" s="151">
        <v>78551</v>
      </c>
      <c r="E12" s="152"/>
      <c r="F12" s="153">
        <v>45238</v>
      </c>
      <c r="G12" s="154"/>
      <c r="H12" s="155"/>
    </row>
    <row r="13" spans="1:8">
      <c r="A13" s="136"/>
      <c r="B13" s="141"/>
      <c r="C13" s="157"/>
      <c r="D13" s="158">
        <v>90612</v>
      </c>
      <c r="E13" s="159"/>
      <c r="F13" s="160">
        <v>74934</v>
      </c>
      <c r="G13" s="161"/>
      <c r="H13" s="147"/>
    </row>
    <row r="14" spans="1:8">
      <c r="A14" s="148"/>
      <c r="B14" s="149"/>
      <c r="C14" s="150"/>
      <c r="D14" s="151">
        <v>54040</v>
      </c>
      <c r="E14" s="152"/>
      <c r="F14" s="153">
        <v>41958</v>
      </c>
      <c r="G14" s="154"/>
      <c r="H14" s="155"/>
    </row>
    <row r="17" spans="1:11">
      <c r="A17" s="132" t="s">
        <v>51</v>
      </c>
    </row>
    <row r="18" spans="1:11">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c r="A19" s="162" t="s">
        <v>52</v>
      </c>
      <c r="B19" s="162">
        <f>ROUND(VALUE(SUBSTITUTE(実質収支比率等に係る経年分析!F$48,"▲","-")),2)</f>
        <v>6.94</v>
      </c>
      <c r="C19" s="162">
        <f>ROUND(VALUE(SUBSTITUTE(実質収支比率等に係る経年分析!G$48,"▲","-")),2)</f>
        <v>8.0500000000000007</v>
      </c>
      <c r="D19" s="162">
        <f>ROUND(VALUE(SUBSTITUTE(実質収支比率等に係る経年分析!H$48,"▲","-")),2)</f>
        <v>7.4</v>
      </c>
      <c r="E19" s="162">
        <f>ROUND(VALUE(SUBSTITUTE(実質収支比率等に係る経年分析!I$48,"▲","-")),2)</f>
        <v>8.69</v>
      </c>
      <c r="F19" s="162">
        <f>ROUND(VALUE(SUBSTITUTE(実質収支比率等に係る経年分析!J$48,"▲","-")),2)</f>
        <v>9.61</v>
      </c>
    </row>
    <row r="20" spans="1:11">
      <c r="A20" s="162" t="s">
        <v>53</v>
      </c>
      <c r="B20" s="162">
        <f>ROUND(VALUE(SUBSTITUTE(実質収支比率等に係る経年分析!F$47,"▲","-")),2)</f>
        <v>17.010000000000002</v>
      </c>
      <c r="C20" s="162">
        <f>ROUND(VALUE(SUBSTITUTE(実質収支比率等に係る経年分析!G$47,"▲","-")),2)</f>
        <v>16.260000000000002</v>
      </c>
      <c r="D20" s="162">
        <f>ROUND(VALUE(SUBSTITUTE(実質収支比率等に係る経年分析!H$47,"▲","-")),2)</f>
        <v>16.78</v>
      </c>
      <c r="E20" s="162">
        <f>ROUND(VALUE(SUBSTITUTE(実質収支比率等に係る経年分析!I$47,"▲","-")),2)</f>
        <v>17.55</v>
      </c>
      <c r="F20" s="162">
        <f>ROUND(VALUE(SUBSTITUTE(実質収支比率等に係る経年分析!J$47,"▲","-")),2)</f>
        <v>19.760000000000002</v>
      </c>
    </row>
    <row r="21" spans="1:11">
      <c r="A21" s="162" t="s">
        <v>54</v>
      </c>
      <c r="B21" s="162">
        <f>IF(ISNUMBER(VALUE(SUBSTITUTE(実質収支比率等に係る経年分析!F$49,"▲","-"))),ROUND(VALUE(SUBSTITUTE(実質収支比率等に係る経年分析!F$49,"▲","-")),2),NA())</f>
        <v>4.34</v>
      </c>
      <c r="C21" s="162">
        <f>IF(ISNUMBER(VALUE(SUBSTITUTE(実質収支比率等に係る経年分析!G$49,"▲","-"))),ROUND(VALUE(SUBSTITUTE(実質収支比率等に係る経年分析!G$49,"▲","-")),2),NA())</f>
        <v>1.42</v>
      </c>
      <c r="D21" s="162">
        <f>IF(ISNUMBER(VALUE(SUBSTITUTE(実質収支比率等に係る経年分析!H$49,"▲","-"))),ROUND(VALUE(SUBSTITUTE(実質収支比率等に係る経年分析!H$49,"▲","-")),2),NA())</f>
        <v>-0.9</v>
      </c>
      <c r="E21" s="162">
        <f>IF(ISNUMBER(VALUE(SUBSTITUTE(実質収支比率等に係る経年分析!I$49,"▲","-"))),ROUND(VALUE(SUBSTITUTE(実質収支比率等に係る経年分析!I$49,"▲","-")),2),NA())</f>
        <v>2.0499999999999998</v>
      </c>
      <c r="F21" s="162">
        <f>IF(ISNUMBER(VALUE(SUBSTITUTE(実質収支比率等に係る経年分析!J$49,"▲","-"))),ROUND(VALUE(SUBSTITUTE(実質収支比率等に係る経年分析!J$49,"▲","-")),2),NA())</f>
        <v>2.62</v>
      </c>
    </row>
    <row r="24" spans="1:11">
      <c r="A24" s="132" t="s">
        <v>55</v>
      </c>
    </row>
    <row r="25" spans="1:11">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c r="A26" s="163"/>
      <c r="B26" s="163" t="s">
        <v>56</v>
      </c>
      <c r="C26" s="163" t="s">
        <v>57</v>
      </c>
      <c r="D26" s="163" t="s">
        <v>56</v>
      </c>
      <c r="E26" s="163" t="s">
        <v>57</v>
      </c>
      <c r="F26" s="163" t="s">
        <v>56</v>
      </c>
      <c r="G26" s="163" t="s">
        <v>57</v>
      </c>
      <c r="H26" s="163" t="s">
        <v>56</v>
      </c>
      <c r="I26" s="163" t="s">
        <v>57</v>
      </c>
      <c r="J26" s="163" t="s">
        <v>56</v>
      </c>
      <c r="K26" s="163" t="s">
        <v>57</v>
      </c>
    </row>
    <row r="27" spans="1:11">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0.1</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0.16</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0.21</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0.18</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v>
      </c>
    </row>
    <row r="28" spans="1:11">
      <c r="A28" s="163" t="str">
        <f>IF(連結実質赤字比率に係る赤字・黒字の構成分析!C$42="",NA(),連結実質赤字比率に係る赤字・黒字の構成分析!C$42)</f>
        <v>その他会計（赤字）</v>
      </c>
      <c r="B28" s="163">
        <f>IF(ROUND(VALUE(SUBSTITUTE(連結実質赤字比率に係る赤字・黒字の構成分析!F$42,"▲", "-")), 2) &lt; 0, ABS(ROUND(VALUE(SUBSTITUTE(連結実質赤字比率に係る赤字・黒字の構成分析!F$42,"▲", "-")), 2)), NA())</f>
        <v>0.74</v>
      </c>
      <c r="C28" s="163" t="e">
        <f>IF(ROUND(VALUE(SUBSTITUTE(連結実質赤字比率に係る赤字・黒字の構成分析!F$42,"▲", "-")), 2) &gt;= 0, ABS(ROUND(VALUE(SUBSTITUTE(連結実質赤字比率に係る赤字・黒字の構成分析!F$42,"▲", "-")), 2)), NA())</f>
        <v>#N/A</v>
      </c>
      <c r="D28" s="163">
        <f>IF(ROUND(VALUE(SUBSTITUTE(連結実質赤字比率に係る赤字・黒字の構成分析!G$42,"▲", "-")), 2) &lt; 0, ABS(ROUND(VALUE(SUBSTITUTE(連結実質赤字比率に係る赤字・黒字の構成分析!G$42,"▲", "-")), 2)), NA())</f>
        <v>0.68</v>
      </c>
      <c r="E28" s="163" t="e">
        <f>IF(ROUND(VALUE(SUBSTITUTE(連結実質赤字比率に係る赤字・黒字の構成分析!G$42,"▲", "-")), 2) &gt;= 0, ABS(ROUND(VALUE(SUBSTITUTE(連結実質赤字比率に係る赤字・黒字の構成分析!G$42,"▲", "-")), 2)), NA())</f>
        <v>#N/A</v>
      </c>
      <c r="F28" s="163">
        <f>IF(ROUND(VALUE(SUBSTITUTE(連結実質赤字比率に係る赤字・黒字の構成分析!H$42,"▲", "-")), 2) &lt; 0, ABS(ROUND(VALUE(SUBSTITUTE(連結実質赤字比率に係る赤字・黒字の構成分析!H$42,"▲", "-")), 2)), NA())</f>
        <v>0.69</v>
      </c>
      <c r="G28" s="163" t="e">
        <f>IF(ROUND(VALUE(SUBSTITUTE(連結実質赤字比率に係る赤字・黒字の構成分析!H$42,"▲", "-")), 2) &gt;= 0, ABS(ROUND(VALUE(SUBSTITUTE(連結実質赤字比率に係る赤字・黒字の構成分析!H$42,"▲", "-")), 2)), NA())</f>
        <v>#N/A</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c r="A29" s="163" t="str">
        <f>IF(連結実質赤字比率に係る赤字・黒字の構成分析!C$41="",NA(),連結実質赤字比率に係る赤字・黒字の構成分析!C$41)</f>
        <v>下水道事業会計(公共下水道)</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0.18</v>
      </c>
    </row>
    <row r="30" spans="1:11">
      <c r="A30" s="163" t="str">
        <f>IF(連結実質赤字比率に係る赤字・黒字の構成分析!C$40="",NA(),連結実質赤字比率に係る赤字・黒字の構成分析!C$40)</f>
        <v>後期高齢者医療特別会計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0.15</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0.14000000000000001</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0.16</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0.17</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0.23</v>
      </c>
    </row>
    <row r="31" spans="1:11">
      <c r="A31" s="163" t="str">
        <f>IF(連結実質赤字比率に係る赤字・黒字の構成分析!C$39="",NA(),連結実質赤字比率に係る赤字・黒字の構成分析!C$39)</f>
        <v>介護老人保健施設事業会計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0.33</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0.15</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0.44</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0.41</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0.23</v>
      </c>
    </row>
    <row r="32" spans="1:11">
      <c r="A32" s="163" t="str">
        <f>IF(連結実質赤字比率に係る赤字・黒字の構成分析!C$38="",NA(),連結実質赤字比率に係る赤字・黒字の構成分析!C$38)</f>
        <v>介護保険（保険事業勘定）特別会計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0.28000000000000003</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1</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1.49</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1.76</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1.47</v>
      </c>
    </row>
    <row r="33" spans="1:16">
      <c r="A33" s="163" t="str">
        <f>IF(連結実質赤字比率に係る赤字・黒字の構成分析!C$37="",NA(),連結実質赤字比率に係る赤字・黒字の構成分析!C$37)</f>
        <v>国民健康保険（事業勘定）特別会計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3.1</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2.93</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2.64</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1.97</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1.9</v>
      </c>
    </row>
    <row r="34" spans="1:16">
      <c r="A34" s="163" t="str">
        <f>IF(連結実質赤字比率に係る赤字・黒字の構成分析!C$36="",NA(),連結実質赤字比率に係る赤字・黒字の構成分析!C$36)</f>
        <v>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10.75</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8.3699999999999992</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9.31</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7.06</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7.17</v>
      </c>
    </row>
    <row r="35" spans="1:16">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7.68</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8.73</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8.09</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8.68</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9.6</v>
      </c>
    </row>
    <row r="36" spans="1:16">
      <c r="A36" s="163" t="str">
        <f>IF(連結実質赤字比率に係る赤字・黒字の構成分析!C$34="",NA(),連結実質赤字比率に係る赤字・黒字の構成分析!C$34)</f>
        <v>病院事業会計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34.14</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31.92</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34.64</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31.35</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26.37</v>
      </c>
    </row>
    <row r="39" spans="1:16">
      <c r="A39" s="132" t="s">
        <v>58</v>
      </c>
    </row>
    <row r="40" spans="1:16">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c r="A42" s="164" t="s">
        <v>61</v>
      </c>
      <c r="B42" s="164"/>
      <c r="C42" s="164"/>
      <c r="D42" s="164">
        <f>'実質公債費比率（分子）の構造'!K$52</f>
        <v>5391</v>
      </c>
      <c r="E42" s="164"/>
      <c r="F42" s="164"/>
      <c r="G42" s="164">
        <f>'実質公債費比率（分子）の構造'!L$52</f>
        <v>5995</v>
      </c>
      <c r="H42" s="164"/>
      <c r="I42" s="164"/>
      <c r="J42" s="164">
        <f>'実質公債費比率（分子）の構造'!M$52</f>
        <v>6064</v>
      </c>
      <c r="K42" s="164"/>
      <c r="L42" s="164"/>
      <c r="M42" s="164">
        <f>'実質公債費比率（分子）の構造'!N$52</f>
        <v>6076</v>
      </c>
      <c r="N42" s="164"/>
      <c r="O42" s="164"/>
      <c r="P42" s="164">
        <f>'実質公債費比率（分子）の構造'!O$52</f>
        <v>5396</v>
      </c>
    </row>
    <row r="43" spans="1:16">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c r="A45" s="164" t="s">
        <v>63</v>
      </c>
      <c r="B45" s="164">
        <f>'実質公債費比率（分子）の構造'!K$49</f>
        <v>84</v>
      </c>
      <c r="C45" s="164"/>
      <c r="D45" s="164"/>
      <c r="E45" s="164">
        <f>'実質公債費比率（分子）の構造'!L$49</f>
        <v>113</v>
      </c>
      <c r="F45" s="164"/>
      <c r="G45" s="164"/>
      <c r="H45" s="164">
        <f>'実質公債費比率（分子）の構造'!M$49</f>
        <v>165</v>
      </c>
      <c r="I45" s="164"/>
      <c r="J45" s="164"/>
      <c r="K45" s="164">
        <f>'実質公債費比率（分子）の構造'!N$49</f>
        <v>144</v>
      </c>
      <c r="L45" s="164"/>
      <c r="M45" s="164"/>
      <c r="N45" s="164">
        <f>'実質公債費比率（分子）の構造'!O$49</f>
        <v>121</v>
      </c>
      <c r="O45" s="164"/>
      <c r="P45" s="164"/>
    </row>
    <row r="46" spans="1:16">
      <c r="A46" s="164" t="s">
        <v>64</v>
      </c>
      <c r="B46" s="164">
        <f>'実質公債費比率（分子）の構造'!K$48</f>
        <v>1340</v>
      </c>
      <c r="C46" s="164"/>
      <c r="D46" s="164"/>
      <c r="E46" s="164">
        <f>'実質公債費比率（分子）の構造'!L$48</f>
        <v>1425</v>
      </c>
      <c r="F46" s="164"/>
      <c r="G46" s="164"/>
      <c r="H46" s="164">
        <f>'実質公債費比率（分子）の構造'!M$48</f>
        <v>1378</v>
      </c>
      <c r="I46" s="164"/>
      <c r="J46" s="164"/>
      <c r="K46" s="164">
        <f>'実質公債費比率（分子）の構造'!N$48</f>
        <v>1276</v>
      </c>
      <c r="L46" s="164"/>
      <c r="M46" s="164"/>
      <c r="N46" s="164">
        <f>'実質公債費比率（分子）の構造'!O$48</f>
        <v>1232</v>
      </c>
      <c r="O46" s="164"/>
      <c r="P46" s="164"/>
    </row>
    <row r="47" spans="1:16">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c r="A49" s="164" t="s">
        <v>66</v>
      </c>
      <c r="B49" s="164">
        <f>'実質公債費比率（分子）の構造'!K$45</f>
        <v>4772</v>
      </c>
      <c r="C49" s="164"/>
      <c r="D49" s="164"/>
      <c r="E49" s="164">
        <f>'実質公債費比率（分子）の構造'!L$45</f>
        <v>5629</v>
      </c>
      <c r="F49" s="164"/>
      <c r="G49" s="164"/>
      <c r="H49" s="164">
        <f>'実質公債費比率（分子）の構造'!M$45</f>
        <v>5818</v>
      </c>
      <c r="I49" s="164"/>
      <c r="J49" s="164"/>
      <c r="K49" s="164">
        <f>'実質公債費比率（分子）の構造'!N$45</f>
        <v>5991</v>
      </c>
      <c r="L49" s="164"/>
      <c r="M49" s="164"/>
      <c r="N49" s="164">
        <f>'実質公債費比率（分子）の構造'!O$45</f>
        <v>4808</v>
      </c>
      <c r="O49" s="164"/>
      <c r="P49" s="164"/>
    </row>
    <row r="50" spans="1:16">
      <c r="A50" s="164" t="s">
        <v>67</v>
      </c>
      <c r="B50" s="164" t="e">
        <f>NA()</f>
        <v>#N/A</v>
      </c>
      <c r="C50" s="164">
        <f>IF(ISNUMBER('実質公債費比率（分子）の構造'!K$53),'実質公債費比率（分子）の構造'!K$53,NA())</f>
        <v>805</v>
      </c>
      <c r="D50" s="164" t="e">
        <f>NA()</f>
        <v>#N/A</v>
      </c>
      <c r="E50" s="164" t="e">
        <f>NA()</f>
        <v>#N/A</v>
      </c>
      <c r="F50" s="164">
        <f>IF(ISNUMBER('実質公債費比率（分子）の構造'!L$53),'実質公債費比率（分子）の構造'!L$53,NA())</f>
        <v>1172</v>
      </c>
      <c r="G50" s="164" t="e">
        <f>NA()</f>
        <v>#N/A</v>
      </c>
      <c r="H50" s="164" t="e">
        <f>NA()</f>
        <v>#N/A</v>
      </c>
      <c r="I50" s="164">
        <f>IF(ISNUMBER('実質公債費比率（分子）の構造'!M$53),'実質公債費比率（分子）の構造'!M$53,NA())</f>
        <v>1297</v>
      </c>
      <c r="J50" s="164" t="e">
        <f>NA()</f>
        <v>#N/A</v>
      </c>
      <c r="K50" s="164" t="e">
        <f>NA()</f>
        <v>#N/A</v>
      </c>
      <c r="L50" s="164">
        <f>IF(ISNUMBER('実質公債費比率（分子）の構造'!N$53),'実質公債費比率（分子）の構造'!N$53,NA())</f>
        <v>1335</v>
      </c>
      <c r="M50" s="164" t="e">
        <f>NA()</f>
        <v>#N/A</v>
      </c>
      <c r="N50" s="164" t="e">
        <f>NA()</f>
        <v>#N/A</v>
      </c>
      <c r="O50" s="164">
        <f>IF(ISNUMBER('実質公債費比率（分子）の構造'!O$53),'実質公債費比率（分子）の構造'!O$53,NA())</f>
        <v>765</v>
      </c>
      <c r="P50" s="164" t="e">
        <f>NA()</f>
        <v>#N/A</v>
      </c>
    </row>
    <row r="53" spans="1:16">
      <c r="A53" s="132" t="s">
        <v>68</v>
      </c>
    </row>
    <row r="54" spans="1:16">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c r="A56" s="163" t="s">
        <v>43</v>
      </c>
      <c r="B56" s="163"/>
      <c r="C56" s="163"/>
      <c r="D56" s="163">
        <f>'将来負担比率（分子）の構造'!I$52</f>
        <v>45508</v>
      </c>
      <c r="E56" s="163"/>
      <c r="F56" s="163"/>
      <c r="G56" s="163">
        <f>'将来負担比率（分子）の構造'!J$52</f>
        <v>43870</v>
      </c>
      <c r="H56" s="163"/>
      <c r="I56" s="163"/>
      <c r="J56" s="163">
        <f>'将来負担比率（分子）の構造'!K$52</f>
        <v>41869</v>
      </c>
      <c r="K56" s="163"/>
      <c r="L56" s="163"/>
      <c r="M56" s="163">
        <f>'将来負担比率（分子）の構造'!L$52</f>
        <v>39630</v>
      </c>
      <c r="N56" s="163"/>
      <c r="O56" s="163"/>
      <c r="P56" s="163">
        <f>'将来負担比率（分子）の構造'!M$52</f>
        <v>39197</v>
      </c>
    </row>
    <row r="57" spans="1:16">
      <c r="A57" s="163" t="s">
        <v>42</v>
      </c>
      <c r="B57" s="163"/>
      <c r="C57" s="163"/>
      <c r="D57" s="163">
        <f>'将来負担比率（分子）の構造'!I$51</f>
        <v>592</v>
      </c>
      <c r="E57" s="163"/>
      <c r="F57" s="163"/>
      <c r="G57" s="163">
        <f>'将来負担比率（分子）の構造'!J$51</f>
        <v>509</v>
      </c>
      <c r="H57" s="163"/>
      <c r="I57" s="163"/>
      <c r="J57" s="163">
        <f>'将来負担比率（分子）の構造'!K$51</f>
        <v>420</v>
      </c>
      <c r="K57" s="163"/>
      <c r="L57" s="163"/>
      <c r="M57" s="163">
        <f>'将来負担比率（分子）の構造'!L$51</f>
        <v>422</v>
      </c>
      <c r="N57" s="163"/>
      <c r="O57" s="163"/>
      <c r="P57" s="163">
        <f>'将来負担比率（分子）の構造'!M$51</f>
        <v>346</v>
      </c>
    </row>
    <row r="58" spans="1:16">
      <c r="A58" s="163" t="s">
        <v>41</v>
      </c>
      <c r="B58" s="163"/>
      <c r="C58" s="163"/>
      <c r="D58" s="163">
        <f>'将来負担比率（分子）の構造'!I$50</f>
        <v>14058</v>
      </c>
      <c r="E58" s="163"/>
      <c r="F58" s="163"/>
      <c r="G58" s="163">
        <f>'将来負担比率（分子）の構造'!J$50</f>
        <v>16893</v>
      </c>
      <c r="H58" s="163"/>
      <c r="I58" s="163"/>
      <c r="J58" s="163">
        <f>'将来負担比率（分子）の構造'!K$50</f>
        <v>18765</v>
      </c>
      <c r="K58" s="163"/>
      <c r="L58" s="163"/>
      <c r="M58" s="163">
        <f>'将来負担比率（分子）の構造'!L$50</f>
        <v>18917</v>
      </c>
      <c r="N58" s="163"/>
      <c r="O58" s="163"/>
      <c r="P58" s="163">
        <f>'将来負担比率（分子）の構造'!M$50</f>
        <v>20339</v>
      </c>
    </row>
    <row r="59" spans="1:16">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c r="A62" s="163" t="s">
        <v>35</v>
      </c>
      <c r="B62" s="163">
        <f>'将来負担比率（分子）の構造'!I$45</f>
        <v>4585</v>
      </c>
      <c r="C62" s="163"/>
      <c r="D62" s="163"/>
      <c r="E62" s="163">
        <f>'将来負担比率（分子）の構造'!J$45</f>
        <v>4332</v>
      </c>
      <c r="F62" s="163"/>
      <c r="G62" s="163"/>
      <c r="H62" s="163">
        <f>'将来負担比率（分子）の構造'!K$45</f>
        <v>4284</v>
      </c>
      <c r="I62" s="163"/>
      <c r="J62" s="163"/>
      <c r="K62" s="163">
        <f>'将来負担比率（分子）の構造'!L$45</f>
        <v>4382</v>
      </c>
      <c r="L62" s="163"/>
      <c r="M62" s="163"/>
      <c r="N62" s="163">
        <f>'将来負担比率（分子）の構造'!M$45</f>
        <v>3704</v>
      </c>
      <c r="O62" s="163"/>
      <c r="P62" s="163"/>
    </row>
    <row r="63" spans="1:16">
      <c r="A63" s="163" t="s">
        <v>34</v>
      </c>
      <c r="B63" s="163">
        <f>'将来負担比率（分子）の構造'!I$44</f>
        <v>1204</v>
      </c>
      <c r="C63" s="163"/>
      <c r="D63" s="163"/>
      <c r="E63" s="163">
        <f>'将来負担比率（分子）の構造'!J$44</f>
        <v>1087</v>
      </c>
      <c r="F63" s="163"/>
      <c r="G63" s="163"/>
      <c r="H63" s="163">
        <f>'将来負担比率（分子）の構造'!K$44</f>
        <v>961</v>
      </c>
      <c r="I63" s="163"/>
      <c r="J63" s="163"/>
      <c r="K63" s="163">
        <f>'将来負担比率（分子）の構造'!L$44</f>
        <v>817</v>
      </c>
      <c r="L63" s="163"/>
      <c r="M63" s="163"/>
      <c r="N63" s="163">
        <f>'将来負担比率（分子）の構造'!M$44</f>
        <v>716</v>
      </c>
      <c r="O63" s="163"/>
      <c r="P63" s="163"/>
    </row>
    <row r="64" spans="1:16">
      <c r="A64" s="163" t="s">
        <v>33</v>
      </c>
      <c r="B64" s="163">
        <f>'将来負担比率（分子）の構造'!I$43</f>
        <v>9732</v>
      </c>
      <c r="C64" s="163"/>
      <c r="D64" s="163"/>
      <c r="E64" s="163">
        <f>'将来負担比率（分子）の構造'!J$43</f>
        <v>8775</v>
      </c>
      <c r="F64" s="163"/>
      <c r="G64" s="163"/>
      <c r="H64" s="163">
        <f>'将来負担比率（分子）の構造'!K$43</f>
        <v>7725</v>
      </c>
      <c r="I64" s="163"/>
      <c r="J64" s="163"/>
      <c r="K64" s="163">
        <f>'将来負担比率（分子）の構造'!L$43</f>
        <v>9036</v>
      </c>
      <c r="L64" s="163"/>
      <c r="M64" s="163"/>
      <c r="N64" s="163">
        <f>'将来負担比率（分子）の構造'!M$43</f>
        <v>8364</v>
      </c>
      <c r="O64" s="163"/>
      <c r="P64" s="163"/>
    </row>
    <row r="65" spans="1:16">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c r="A66" s="163" t="s">
        <v>31</v>
      </c>
      <c r="B66" s="163">
        <f>'将来負担比率（分子）の構造'!I$41</f>
        <v>33971</v>
      </c>
      <c r="C66" s="163"/>
      <c r="D66" s="163"/>
      <c r="E66" s="163">
        <f>'将来負担比率（分子）の構造'!J$41</f>
        <v>32980</v>
      </c>
      <c r="F66" s="163"/>
      <c r="G66" s="163"/>
      <c r="H66" s="163">
        <f>'将来負担比率（分子）の構造'!K$41</f>
        <v>32071</v>
      </c>
      <c r="I66" s="163"/>
      <c r="J66" s="163"/>
      <c r="K66" s="163">
        <f>'将来負担比率（分子）の構造'!L$41</f>
        <v>29711</v>
      </c>
      <c r="L66" s="163"/>
      <c r="M66" s="163"/>
      <c r="N66" s="163">
        <f>'将来負担比率（分子）の構造'!M$41</f>
        <v>30925</v>
      </c>
      <c r="O66" s="163"/>
      <c r="P66" s="163"/>
    </row>
    <row r="67" spans="1:16">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c r="A70" s="165" t="s">
        <v>72</v>
      </c>
      <c r="B70" s="165"/>
      <c r="C70" s="165"/>
      <c r="D70" s="165"/>
      <c r="E70" s="165"/>
      <c r="F70" s="165"/>
    </row>
    <row r="71" spans="1:16">
      <c r="A71" s="166"/>
      <c r="B71" s="166" t="str">
        <f>基金残高に係る経年分析!F54</f>
        <v>R04</v>
      </c>
      <c r="C71" s="166" t="str">
        <f>基金残高に係る経年分析!G54</f>
        <v>R05</v>
      </c>
      <c r="D71" s="166" t="str">
        <f>基金残高に係る経年分析!H54</f>
        <v>R06</v>
      </c>
    </row>
    <row r="72" spans="1:16">
      <c r="A72" s="166" t="s">
        <v>73</v>
      </c>
      <c r="B72" s="167">
        <f>基金残高に係る経年分析!F55</f>
        <v>4382</v>
      </c>
      <c r="C72" s="167">
        <f>基金残高に係る経年分析!G55</f>
        <v>4582</v>
      </c>
      <c r="D72" s="167">
        <f>基金残高に係る経年分析!H55</f>
        <v>5061</v>
      </c>
    </row>
    <row r="73" spans="1:16">
      <c r="A73" s="166" t="s">
        <v>74</v>
      </c>
      <c r="B73" s="167">
        <f>基金残高に係る経年分析!F56</f>
        <v>2273</v>
      </c>
      <c r="C73" s="167">
        <f>基金残高に係る経年分析!G56</f>
        <v>2432</v>
      </c>
      <c r="D73" s="167">
        <f>基金残高に係る経年分析!H56</f>
        <v>2534</v>
      </c>
    </row>
    <row r="74" spans="1:16">
      <c r="A74" s="166" t="s">
        <v>75</v>
      </c>
      <c r="B74" s="167">
        <f>基金残高に係る経年分析!F57</f>
        <v>12484</v>
      </c>
      <c r="C74" s="167">
        <f>基金残高に係る経年分析!G57</f>
        <v>12202</v>
      </c>
      <c r="D74" s="167">
        <f>基金残高に係る経年分析!H57</f>
        <v>12913</v>
      </c>
    </row>
  </sheetData>
  <sheetProtection algorithmName="SHA-512" hashValue="YVPlFqHom9BvJo8O2YIai+V9whBZavyu4X66K7MKWA8qa+sZu7rf1/6kMhRgv0Q3dPovm14NqKb1WIG80X5BMA==" saltValue="IGNoLwSHrKiItvJbzhyGAA=="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大部里穂</cp:lastModifiedBy>
  <cp:lastPrinted>2026-03-19T00:23:45Z</cp:lastPrinted>
  <dcterms:created xsi:type="dcterms:W3CDTF">2026-02-23T08:49:14Z</dcterms:created>
  <dcterms:modified xsi:type="dcterms:W3CDTF">2026-09-18T06:45:59Z</dcterms:modified>
  <cp:category/>
</cp:coreProperties>
</file>