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66.20\44_病院総務課\01_経営企画課\03_財務係\01_会計業務\令和3年度\照会回答\220113公営企業に係る経営分析表（令和２年度決算）の分析等について（照会）\HP掲載用\"/>
    </mc:Choice>
  </mc:AlternateContent>
  <workbookProtection workbookAlgorithmName="SHA-512" workbookHashValue="EfyrneaiHxRVjhxiZ12YwIWJXN51mTTKztCTwz/mR3Y1/PupYEWxUHYIz2pEMpVlccyBMXpbXlmyEkpYJMeCag==" workbookSaltValue="SS799sl2aDCYFdIukEL9Cg==" workbookSpinCount="100000" lockStructure="1"/>
  <bookViews>
    <workbookView xWindow="0" yWindow="0" windowWidth="19200" windowHeight="116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HM78" i="4"/>
  <c r="FL54" i="4"/>
  <c r="FL32" i="4"/>
  <c r="CS78" i="4"/>
  <c r="BX54" i="4"/>
  <c r="MN54" i="4"/>
  <c r="MN32" i="4"/>
  <c r="IZ54" i="4"/>
  <c r="IZ32" i="4"/>
  <c r="BX32" i="4"/>
  <c r="C11" i="5"/>
  <c r="D11" i="5"/>
  <c r="E11" i="5"/>
  <c r="B11" i="5"/>
  <c r="FH78" i="4" l="1"/>
  <c r="DS54" i="4"/>
  <c r="AN78" i="4"/>
  <c r="AE54" i="4"/>
  <c r="AE32" i="4"/>
  <c r="KU54" i="4"/>
  <c r="KC78" i="4"/>
  <c r="HG54" i="4"/>
  <c r="HG32" i="4"/>
  <c r="DS32" i="4"/>
  <c r="KU32" i="4"/>
  <c r="GR54" i="4"/>
  <c r="GR32" i="4"/>
  <c r="EO78" i="4"/>
  <c r="DD54" i="4"/>
  <c r="DD32" i="4"/>
  <c r="P32" i="4"/>
  <c r="U78" i="4"/>
  <c r="P54" i="4"/>
  <c r="KF54" i="4"/>
  <c r="KF32" i="4"/>
  <c r="JJ78" i="4"/>
  <c r="EW32" i="4"/>
  <c r="LO78" i="4"/>
  <c r="IK54" i="4"/>
  <c r="IK32" i="4"/>
  <c r="GT78" i="4"/>
  <c r="EW54" i="4"/>
  <c r="BZ78" i="4"/>
  <c r="BI54" i="4"/>
  <c r="BI32" i="4"/>
  <c r="LY54" i="4"/>
  <c r="LY32" i="4"/>
  <c r="BG78" i="4"/>
  <c r="LJ54" i="4"/>
  <c r="LJ32" i="4"/>
  <c r="HV54" i="4"/>
  <c r="KV78" i="4"/>
  <c r="HV32" i="4"/>
  <c r="GA78" i="4"/>
  <c r="EH54" i="4"/>
  <c r="EH32" i="4"/>
  <c r="AT54" i="4"/>
  <c r="AT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<sst xmlns="http://schemas.openxmlformats.org/spreadsheetml/2006/main" count="324" uniqueCount="178">
  <si>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</si>
  <si>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</si>
  <si>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</si>
  <si>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</si>
  <si>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</si>
  <si>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</si>
  <si>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</si>
  <si>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</si>
  <si>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</si>
  <si>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</si>
  <si>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</si>
  <si>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</si>
  <si>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</si>
  <si>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</si>
  <si>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</si>
  <si>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</si>
  <si>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</si>
  <si>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</si>
  <si>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</si>
  <si>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</si>
  <si>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</si>
  <si>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</si>
  <si>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</si>
  <si>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</si>
  <si>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</si>
  <si>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</si>
  <si>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</si>
  <si>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</si>
  <si>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</si>
  <si>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</si>
  <si>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</si>
  <si>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</si>
  <si>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</si>
  <si>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</si>
  <si>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</si>
  <si>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</si>
  <si>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</si>
  <si>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</si>
  <si>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</si>
  <si>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</si>
  <si>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</si>
  <si>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</si>
  <si>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</si>
  <si>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</si>
  <si>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</si>
  <si>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</si>
  <si>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</si>
  <si>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</si>
  <si>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</si>
  <si>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</si>
  <si>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</si>
  <si>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</si>
  <si>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</si>
  <si>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</si>
  <si>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</si>
  <si>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</si>
  <si>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</si>
  <si>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</si>
  <si>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</si>
  <si>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</si>
  <si>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</si>
  <si>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</si>
  <si>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</si>
  <si>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</si>
  <si>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</si>
  <si>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</si>
  <si>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</si>
  <si>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</si>
  <si>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</si>
  <si>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</si>
  <si>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</si>
  <si>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</si>
  <si>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</si>
  <si>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</si>
  <si>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</si>
  <si>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</si>
  <si>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</si>
  <si>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</si>
  <si>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</si>
  <si>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</si>
  <si>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</si>
  <si>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</si>
  <si>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</si>
  <si>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</si>
  <si>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</si>
  <si>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</si>
  <si>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</si>
  <si>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</si>
  <si>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</si>
  <si>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</si>
  <si>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</si>
  <si>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</si>
  <si>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</si>
  <si>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</si>
  <si>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</si>
  <si>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</si>
  <si>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</si>
  <si>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</si>
  <si>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</si>
  <si>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</si>
  <si>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</si>
  <si>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</si>
  <si>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</si>
  <si>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</si>
  <si>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</si>
  <si>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</si>
  <si>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</si>
  <si>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</si>
  <si>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</si>
  <si>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</si>
  <si>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</si>
  <si>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</si>
  <si>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</si>
  <si>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</si>
  <si>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</si>
  <si>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</si>
  <si>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</si>
  <si>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</si>
  <si>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</si>
  <si>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</si>
  <si>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</si>
  <si>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</si>
  <si>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</si>
  <si>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</si>
  <si>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</si>
  <si>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</si>
  <si>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</si>
  <si>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</si>
  <si>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</si>
  <si>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</si>
  <si>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</si>
  <si>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</si>
  <si>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</si>
  <si>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</si>
  <si>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</si>
  <si>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</si>
  <si>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</si>
  <si>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</si>
  <si>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</si>
  <si>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</si>
  <si>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</si>
  <si>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</si>
  <si>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</si>
  <si>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</si>
  <si>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</si>
  <si>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</si>
  <si>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</si>
  <si>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</si>
  <si>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</si>
  <si>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</si>
  <si>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</si>
  <si>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</si>
  <si>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</si>
  <si>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</si>
  <si>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</si>
  <si>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</si>
  <si>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</si>
  <si>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</si>
  <si>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</si>
  <si>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</si>
  <si>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</si>
  <si>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</si>
  <si>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</si>
  <si>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</si>
  <si>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</si>
  <si>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</si>
  <si>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</si>
  <si>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</si>
  <si>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</si>
  <si>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</si>
  <si>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</si>
  <si>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</si>
  <si>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</si>
  <si>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</si>
  <si>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地域包括ケア病床の導入・増床・類上げ等上位
の施設基準を取得し増収対策を行っているもの
の、深刻な医師不足・看護師不足、圏域の人口減少に加え、新型コロナウイルス感染症の拡大により、外来患者数及び入院患者数が激減した。収益の改善は非常に困難な状況であり、新型コロナウイルス感染症関連の補助金等の収益がなければ経常収支の黒字は困難であった。
　今後、吉田病院病院機能等改編計画に基づき、病院増改築を進め、在宅診療を強化した吉田地域におけるセーフティーネット及び、地域包括ケアシステムに準拠した他機関との連携強化を図り、地域に根ざした病院運営に努めていく。</t>
    <rPh sb="60" eb="62">
      <t>ケンイキ</t>
    </rPh>
    <rPh sb="68" eb="69">
      <t>クワ</t>
    </rPh>
    <rPh sb="71" eb="73">
      <t>シンガタ</t>
    </rPh>
    <rPh sb="80" eb="83">
      <t>カンセンショウ</t>
    </rPh>
    <rPh sb="84" eb="86">
      <t>カクダイ</t>
    </rPh>
    <rPh sb="103" eb="105">
      <t>ゲキゲン</t>
    </rPh>
    <rPh sb="126" eb="128">
      <t>シンガタ</t>
    </rPh>
    <rPh sb="135" eb="138">
      <t>カンセンショウ</t>
    </rPh>
    <rPh sb="138" eb="140">
      <t>カンレン</t>
    </rPh>
    <rPh sb="141" eb="144">
      <t>ホジョキン</t>
    </rPh>
    <rPh sb="153" eb="155">
      <t>ケイジョウ</t>
    </rPh>
    <rPh sb="155" eb="157">
      <t>シュウシ</t>
    </rPh>
    <rPh sb="158" eb="160">
      <t>クロジ</t>
    </rPh>
    <rPh sb="161" eb="163">
      <t>コンナン</t>
    </rPh>
    <rPh sb="170" eb="172">
      <t>コンゴ</t>
    </rPh>
    <rPh sb="177" eb="179">
      <t>ビョウイン</t>
    </rPh>
    <rPh sb="187" eb="188">
      <t>モト</t>
    </rPh>
    <rPh sb="191" eb="193">
      <t>ビョウイン</t>
    </rPh>
    <rPh sb="193" eb="196">
      <t>ゾウカイチク</t>
    </rPh>
    <rPh sb="197" eb="198">
      <t>スス</t>
    </rPh>
    <rPh sb="200" eb="202">
      <t>ザイタク</t>
    </rPh>
    <rPh sb="202" eb="204">
      <t>シンリョウ</t>
    </rPh>
    <rPh sb="205" eb="207">
      <t>キョウカ</t>
    </rPh>
    <rPh sb="226" eb="227">
      <t>オヨ</t>
    </rPh>
    <rPh sb="229" eb="231">
      <t>チイキ</t>
    </rPh>
    <rPh sb="231" eb="233">
      <t>ホウカツ</t>
    </rPh>
    <rPh sb="240" eb="242">
      <t>ジュンキョ</t>
    </rPh>
    <rPh sb="244" eb="245">
      <t>タ</t>
    </rPh>
    <rPh sb="245" eb="247">
      <t>キカン</t>
    </rPh>
    <rPh sb="249" eb="251">
      <t>レンケイ</t>
    </rPh>
    <rPh sb="251" eb="253">
      <t>キョウカ</t>
    </rPh>
    <rPh sb="254" eb="255">
      <t>ハカ</t>
    </rPh>
    <rPh sb="257" eb="259">
      <t>チイキ</t>
    </rPh>
    <rPh sb="264" eb="266">
      <t>ビョウイン</t>
    </rPh>
    <rPh sb="266" eb="268">
      <t>ウンエイ</t>
    </rPh>
    <rPh sb="269" eb="270">
      <t>ツト</t>
    </rPh>
    <phoneticPr fontId="5"/>
  </si>
  <si>
    <t>宇和島市吉田地域における、入院機能を備える唯一の病院であり、主に在宅・施設等患者の急性憎悪、急性期治療後の継続治療、並びに回復期・慢性期治療及びリハビリテーションを中心に、地域医療構想推進に努めるとともに、吉田地域の地域包括ケアシステムを推進する中核病院としての役割を担っている。</t>
    <rPh sb="0" eb="4">
      <t>ウワジマシ</t>
    </rPh>
    <rPh sb="4" eb="6">
      <t>ヨシダ</t>
    </rPh>
    <rPh sb="6" eb="8">
      <t>チイキ</t>
    </rPh>
    <rPh sb="13" eb="15">
      <t>ニュウイン</t>
    </rPh>
    <rPh sb="15" eb="17">
      <t>キノウ</t>
    </rPh>
    <rPh sb="18" eb="19">
      <t>ソナ</t>
    </rPh>
    <rPh sb="21" eb="23">
      <t>ユイイツ</t>
    </rPh>
    <rPh sb="24" eb="26">
      <t>ビョウイン</t>
    </rPh>
    <rPh sb="30" eb="31">
      <t>オモ</t>
    </rPh>
    <rPh sb="32" eb="34">
      <t>ザイタク</t>
    </rPh>
    <rPh sb="35" eb="37">
      <t>シセツ</t>
    </rPh>
    <rPh sb="37" eb="38">
      <t>トウ</t>
    </rPh>
    <rPh sb="38" eb="40">
      <t>カンジャ</t>
    </rPh>
    <rPh sb="41" eb="43">
      <t>キュウセイ</t>
    </rPh>
    <rPh sb="43" eb="45">
      <t>ゾウオ</t>
    </rPh>
    <rPh sb="46" eb="49">
      <t>キュウセイキ</t>
    </rPh>
    <rPh sb="49" eb="52">
      <t>チリョウゴ</t>
    </rPh>
    <rPh sb="53" eb="55">
      <t>ケイゾク</t>
    </rPh>
    <rPh sb="55" eb="57">
      <t>チリョウ</t>
    </rPh>
    <rPh sb="58" eb="59">
      <t>ナラ</t>
    </rPh>
    <rPh sb="61" eb="63">
      <t>カイフク</t>
    </rPh>
    <rPh sb="63" eb="64">
      <t>キ</t>
    </rPh>
    <rPh sb="65" eb="68">
      <t>マンセイキ</t>
    </rPh>
    <rPh sb="68" eb="70">
      <t>チリョウ</t>
    </rPh>
    <rPh sb="70" eb="71">
      <t>オヨ</t>
    </rPh>
    <rPh sb="82" eb="84">
      <t>チュウシン</t>
    </rPh>
    <rPh sb="103" eb="105">
      <t>ヨシダ</t>
    </rPh>
    <rPh sb="105" eb="107">
      <t>チイキ</t>
    </rPh>
    <rPh sb="108" eb="110">
      <t>チイキ</t>
    </rPh>
    <rPh sb="110" eb="112">
      <t>ホウカツ</t>
    </rPh>
    <rPh sb="119" eb="121">
      <t>スイシン</t>
    </rPh>
    <rPh sb="123" eb="125">
      <t>チュウカク</t>
    </rPh>
    <rPh sb="125" eb="127">
      <t>ビョウイン</t>
    </rPh>
    <rPh sb="131" eb="133">
      <t>ヤクワリ</t>
    </rPh>
    <rPh sb="134" eb="135">
      <t>ニナ</t>
    </rPh>
    <phoneticPr fontId="5"/>
  </si>
  <si>
    <t>　経常収支比率は継続的に黒字であるが、医業収支比率は赤字から脱却していない。医師数の減少が最大の要因である。またR2年度は、新型コロナウイルスの感染拡大によって、入院患者数が激減し、医業収益が著しく悪化した。加えて医療従事者の高齢化によって給与費比率が上昇し、累積欠損金の増加に拍車をかける状況になった。経営上の増収策は講じたのだが、新型コロナウイルス感染症による診療控え、面会禁止等で十分な効果を得ることが出来なかった。</t>
    <rPh sb="176" eb="179">
      <t>カンセンショウ</t>
    </rPh>
    <rPh sb="199" eb="200">
      <t>エ</t>
    </rPh>
    <phoneticPr fontId="5"/>
  </si>
  <si>
    <t xml:space="preserve">S40年、S56年等建築年の古い病棟があり、有形固定資産減価償却率は良好であるが、耐震性の低さから解体を前提とした改編計画をR元年度に策定し、R2年度に基本設計を完了した。その後はR3年度に実施設計、R4年度及び5年度に増改築の予定である。これを機に施設に係る老朽化は解消される。
</t>
    <rPh sb="123" eb="124">
      <t>キ</t>
    </rPh>
    <rPh sb="125" eb="127">
      <t>シセツ</t>
    </rPh>
    <rPh sb="128" eb="129">
      <t>カカ</t>
    </rPh>
    <rPh sb="130" eb="133">
      <t>ロウキュウカ</t>
    </rPh>
    <rPh sb="134" eb="136">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</si>
</sst>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53.4</c:v>
                </c:pt>
                <c:pt idx="1">
                  <c:v>53.6</c:v>
                </c:pt>
                <c:pt idx="2">
                  <c:v>47.8</c:v>
                </c:pt>
                <c:pt idx="3">
                  <c:v>49.9</c:v>
                </c:pt>
                <c:pt idx="4">
                  <c:v>53.7</c:v>
                </c:pt>
              </c:numCache>
            </c:numRef>
          </c:val>
          <c:extLst>
            <c:ext xmlns:c16="http://schemas.microsoft.com/office/drawing/2014/chart" uri="{C3380CC4-5D6E-409C-BE32-E72D297353CC}">
              <c16:uniqueId val="{00000000-D6E7-480D-A350-19FC3E579DC1}"/>
            </c:ext>
          </c:extLst>
        </c:ser>
        <c:dLbls>
          <c:showLegendKey val="0"/>
          <c:showVal val="0"/>
          <c:showCatName val="0"/>
          <c:showSerName val="0"/>
          <c:showPercent val="0"/>
          <c:showBubbleSize val="0"/>
        </c:dLbls>
        <c:gapWidth val="150"/>
        <c:axId val="446411832"/>
        <c:axId val="44641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D6E7-480D-A350-19FC3E579DC1}"/>
            </c:ext>
          </c:extLst>
        </c:ser>
        <c:dLbls>
          <c:showLegendKey val="0"/>
          <c:showVal val="0"/>
          <c:showCatName val="0"/>
          <c:showSerName val="0"/>
          <c:showPercent val="0"/>
          <c:showBubbleSize val="0"/>
        </c:dLbls>
        <c:marker val="1"/>
        <c:smooth val="0"/>
        <c:axId val="446411832"/>
        <c:axId val="446412616"/>
      </c:lineChart>
      <c:catAx>
        <c:axId val="446411832"/>
        <c:scaling>
          <c:orientation val="minMax"/>
        </c:scaling>
        <c:delete val="1"/>
        <c:axPos val="b"/>
        <c:numFmt formatCode="General" sourceLinked="1"/>
        <c:majorTickMark val="none"/>
        <c:minorTickMark val="none"/>
        <c:tickLblPos val="none"/>
        <c:crossAx val="446412616"/>
        <c:crosses val="autoZero"/>
        <c:auto val="1"/>
        <c:lblAlgn val="ctr"/>
        <c:lblOffset val="100"/>
        <c:noMultiLvlLbl val="1"/>
      </c:catAx>
      <c:valAx>
        <c:axId val="44641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1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6297</c:v>
                </c:pt>
                <c:pt idx="1">
                  <c:v>6369</c:v>
                </c:pt>
                <c:pt idx="2">
                  <c:v>6698</c:v>
                </c:pt>
                <c:pt idx="3">
                  <c:v>6636</c:v>
                </c:pt>
                <c:pt idx="4">
                  <c:v>7010</c:v>
                </c:pt>
              </c:numCache>
            </c:numRef>
          </c:val>
          <c:extLst>
            <c:ext xmlns:c16="http://schemas.microsoft.com/office/drawing/2014/chart" uri="{C3380CC4-5D6E-409C-BE32-E72D297353CC}">
              <c16:uniqueId val="{00000000-3D2D-4C84-8395-B5279FB6CBAA}"/>
            </c:ext>
          </c:extLst>
        </c:ser>
        <c:dLbls>
          <c:showLegendKey val="0"/>
          <c:showVal val="0"/>
          <c:showCatName val="0"/>
          <c:showSerName val="0"/>
          <c:showPercent val="0"/>
          <c:showBubbleSize val="0"/>
        </c:dLbls>
        <c:gapWidth val="150"/>
        <c:axId val="454340104"/>
        <c:axId val="4543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D2D-4C84-8395-B5279FB6CBAA}"/>
            </c:ext>
          </c:extLst>
        </c:ser>
        <c:dLbls>
          <c:showLegendKey val="0"/>
          <c:showVal val="0"/>
          <c:showCatName val="0"/>
          <c:showSerName val="0"/>
          <c:showPercent val="0"/>
          <c:showBubbleSize val="0"/>
        </c:dLbls>
        <c:marker val="1"/>
        <c:smooth val="0"/>
        <c:axId val="454340104"/>
        <c:axId val="454341280"/>
      </c:lineChart>
      <c:catAx>
        <c:axId val="454340104"/>
        <c:scaling>
          <c:orientation val="minMax"/>
        </c:scaling>
        <c:delete val="1"/>
        <c:axPos val="b"/>
        <c:numFmt formatCode="General" sourceLinked="1"/>
        <c:majorTickMark val="none"/>
        <c:minorTickMark val="none"/>
        <c:tickLblPos val="none"/>
        <c:crossAx val="454341280"/>
        <c:crosses val="autoZero"/>
        <c:auto val="1"/>
        <c:lblAlgn val="ctr"/>
        <c:lblOffset val="100"/>
        <c:noMultiLvlLbl val="1"/>
      </c:catAx>
      <c:valAx>
        <c:axId val="45434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19125</c:v>
                </c:pt>
                <c:pt idx="1">
                  <c:v>20035</c:v>
                </c:pt>
                <c:pt idx="2">
                  <c:v>19629</c:v>
                </c:pt>
                <c:pt idx="3">
                  <c:v>20500</c:v>
                </c:pt>
                <c:pt idx="4">
                  <c:v>22522</c:v>
                </c:pt>
              </c:numCache>
            </c:numRef>
          </c:val>
          <c:extLst>
            <c:ext xmlns:c16="http://schemas.microsoft.com/office/drawing/2014/chart" uri="{C3380CC4-5D6E-409C-BE32-E72D297353CC}">
              <c16:uniqueId val="{00000000-E970-440B-A0CE-16C7D2D1CBD6}"/>
            </c:ext>
          </c:extLst>
        </c:ser>
        <c:dLbls>
          <c:showLegendKey val="0"/>
          <c:showVal val="0"/>
          <c:showCatName val="0"/>
          <c:showSerName val="0"/>
          <c:showPercent val="0"/>
          <c:showBubbleSize val="0"/>
        </c:dLbls>
        <c:gapWidth val="150"/>
        <c:axId val="454341672"/>
        <c:axId val="45434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970-440B-A0CE-16C7D2D1CBD6}"/>
            </c:ext>
          </c:extLst>
        </c:ser>
        <c:dLbls>
          <c:showLegendKey val="0"/>
          <c:showVal val="0"/>
          <c:showCatName val="0"/>
          <c:showSerName val="0"/>
          <c:showPercent val="0"/>
          <c:showBubbleSize val="0"/>
        </c:dLbls>
        <c:marker val="1"/>
        <c:smooth val="0"/>
        <c:axId val="454341672"/>
        <c:axId val="454342456"/>
      </c:lineChart>
      <c:catAx>
        <c:axId val="454341672"/>
        <c:scaling>
          <c:orientation val="minMax"/>
        </c:scaling>
        <c:delete val="1"/>
        <c:axPos val="b"/>
        <c:numFmt formatCode="General" sourceLinked="1"/>
        <c:majorTickMark val="none"/>
        <c:minorTickMark val="none"/>
        <c:tickLblPos val="none"/>
        <c:crossAx val="454342456"/>
        <c:crosses val="autoZero"/>
        <c:auto val="1"/>
        <c:lblAlgn val="ctr"/>
        <c:lblOffset val="100"/>
        <c:noMultiLvlLbl val="1"/>
      </c:catAx>
      <c:valAx>
        <c:axId val="454342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288.3</c:v>
                </c:pt>
                <c:pt idx="1">
                  <c:v>301.3</c:v>
                </c:pt>
                <c:pt idx="2">
                  <c:v>339.9</c:v>
                </c:pt>
                <c:pt idx="3">
                  <c:v>334.6</c:v>
                </c:pt>
                <c:pt idx="4">
                  <c:v>365.8</c:v>
                </c:pt>
              </c:numCache>
            </c:numRef>
          </c:val>
          <c:extLst>
            <c:ext xmlns:c16="http://schemas.microsoft.com/office/drawing/2014/chart" uri="{C3380CC4-5D6E-409C-BE32-E72D297353CC}">
              <c16:uniqueId val="{00000000-E331-43F5-9A40-BE2353A10FAC}"/>
            </c:ext>
          </c:extLst>
        </c:ser>
        <c:dLbls>
          <c:showLegendKey val="0"/>
          <c:showVal val="0"/>
          <c:showCatName val="0"/>
          <c:showSerName val="0"/>
          <c:showPercent val="0"/>
          <c:showBubbleSize val="0"/>
        </c:dLbls>
        <c:gapWidth val="150"/>
        <c:axId val="446403992"/>
        <c:axId val="446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331-43F5-9A40-BE2353A10FAC}"/>
            </c:ext>
          </c:extLst>
        </c:ser>
        <c:dLbls>
          <c:showLegendKey val="0"/>
          <c:showVal val="0"/>
          <c:showCatName val="0"/>
          <c:showSerName val="0"/>
          <c:showPercent val="0"/>
          <c:showBubbleSize val="0"/>
        </c:dLbls>
        <c:marker val="1"/>
        <c:smooth val="0"/>
        <c:axId val="446403992"/>
        <c:axId val="446405952"/>
      </c:lineChart>
      <c:catAx>
        <c:axId val="446403992"/>
        <c:scaling>
          <c:orientation val="minMax"/>
        </c:scaling>
        <c:delete val="1"/>
        <c:axPos val="b"/>
        <c:numFmt formatCode="General" sourceLinked="1"/>
        <c:majorTickMark val="none"/>
        <c:minorTickMark val="none"/>
        <c:tickLblPos val="none"/>
        <c:crossAx val="446405952"/>
        <c:crosses val="autoZero"/>
        <c:auto val="1"/>
        <c:lblAlgn val="ctr"/>
        <c:lblOffset val="100"/>
        <c:noMultiLvlLbl val="1"/>
      </c:catAx>
      <c:valAx>
        <c:axId val="4464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94.9</c:v>
                </c:pt>
                <c:pt idx="1">
                  <c:v>97.9</c:v>
                </c:pt>
                <c:pt idx="2">
                  <c:v>91</c:v>
                </c:pt>
                <c:pt idx="3">
                  <c:v>93.2</c:v>
                </c:pt>
                <c:pt idx="4">
                  <c:v>83.2</c:v>
                </c:pt>
              </c:numCache>
            </c:numRef>
          </c:val>
          <c:extLst>
            <c:ext xmlns:c16="http://schemas.microsoft.com/office/drawing/2014/chart" uri="{C3380CC4-5D6E-409C-BE32-E72D297353CC}">
              <c16:uniqueId val="{00000000-B186-486F-83EA-B5903543F06B}"/>
            </c:ext>
          </c:extLst>
        </c:ser>
        <c:dLbls>
          <c:showLegendKey val="0"/>
          <c:showVal val="0"/>
          <c:showCatName val="0"/>
          <c:showSerName val="0"/>
          <c:showPercent val="0"/>
          <c:showBubbleSize val="0"/>
        </c:dLbls>
        <c:gapWidth val="150"/>
        <c:axId val="446406344"/>
        <c:axId val="44640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186-486F-83EA-B5903543F06B}"/>
            </c:ext>
          </c:extLst>
        </c:ser>
        <c:dLbls>
          <c:showLegendKey val="0"/>
          <c:showVal val="0"/>
          <c:showCatName val="0"/>
          <c:showSerName val="0"/>
          <c:showPercent val="0"/>
          <c:showBubbleSize val="0"/>
        </c:dLbls>
        <c:marker val="1"/>
        <c:smooth val="0"/>
        <c:axId val="446406344"/>
        <c:axId val="446401640"/>
      </c:lineChart>
      <c:catAx>
        <c:axId val="446406344"/>
        <c:scaling>
          <c:orientation val="minMax"/>
        </c:scaling>
        <c:delete val="1"/>
        <c:axPos val="b"/>
        <c:numFmt formatCode="General" sourceLinked="1"/>
        <c:majorTickMark val="none"/>
        <c:minorTickMark val="none"/>
        <c:tickLblPos val="none"/>
        <c:crossAx val="446401640"/>
        <c:crosses val="autoZero"/>
        <c:auto val="1"/>
        <c:lblAlgn val="ctr"/>
        <c:lblOffset val="100"/>
        <c:noMultiLvlLbl val="1"/>
      </c:catAx>
      <c:valAx>
        <c:axId val="44640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c:v>
                </c:pt>
                <c:pt idx="1">
                  <c:v>108</c:v>
                </c:pt>
                <c:pt idx="2">
                  <c:v>102.9</c:v>
                </c:pt>
                <c:pt idx="3">
                  <c:v>103.2</c:v>
                </c:pt>
                <c:pt idx="4">
                  <c:v>111.1</c:v>
                </c:pt>
              </c:numCache>
            </c:numRef>
          </c:val>
          <c:extLst>
            <c:ext xmlns:c16="http://schemas.microsoft.com/office/drawing/2014/chart" uri="{C3380CC4-5D6E-409C-BE32-E72D297353CC}">
              <c16:uniqueId val="{00000000-6B99-44B8-9E13-047A51B6531B}"/>
            </c:ext>
          </c:extLst>
        </c:ser>
        <c:dLbls>
          <c:showLegendKey val="0"/>
          <c:showVal val="0"/>
          <c:showCatName val="0"/>
          <c:showSerName val="0"/>
          <c:showPercent val="0"/>
          <c:showBubbleSize val="0"/>
        </c:dLbls>
        <c:gapWidth val="150"/>
        <c:axId val="446402816"/>
        <c:axId val="4464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6B99-44B8-9E13-047A51B6531B}"/>
            </c:ext>
          </c:extLst>
        </c:ser>
        <c:dLbls>
          <c:showLegendKey val="0"/>
          <c:showVal val="0"/>
          <c:showCatName val="0"/>
          <c:showSerName val="0"/>
          <c:showPercent val="0"/>
          <c:showBubbleSize val="0"/>
        </c:dLbls>
        <c:marker val="1"/>
        <c:smooth val="0"/>
        <c:axId val="446402816"/>
        <c:axId val="446406736"/>
      </c:lineChart>
      <c:catAx>
        <c:axId val="446402816"/>
        <c:scaling>
          <c:orientation val="minMax"/>
        </c:scaling>
        <c:delete val="1"/>
        <c:axPos val="b"/>
        <c:numFmt formatCode="General" sourceLinked="1"/>
        <c:majorTickMark val="none"/>
        <c:minorTickMark val="none"/>
        <c:tickLblPos val="none"/>
        <c:crossAx val="446406736"/>
        <c:crosses val="autoZero"/>
        <c:auto val="1"/>
        <c:lblAlgn val="ctr"/>
        <c:lblOffset val="100"/>
        <c:noMultiLvlLbl val="1"/>
      </c:catAx>
      <c:valAx>
        <c:axId val="44640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640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64.599999999999994</c:v>
                </c:pt>
                <c:pt idx="1">
                  <c:v>66.7</c:v>
                </c:pt>
                <c:pt idx="2">
                  <c:v>68.7</c:v>
                </c:pt>
                <c:pt idx="3">
                  <c:v>69.8</c:v>
                </c:pt>
                <c:pt idx="4">
                  <c:v>71.400000000000006</c:v>
                </c:pt>
              </c:numCache>
            </c:numRef>
          </c:val>
          <c:extLst>
            <c:ext xmlns:c16="http://schemas.microsoft.com/office/drawing/2014/chart" uri="{C3380CC4-5D6E-409C-BE32-E72D297353CC}">
              <c16:uniqueId val="{00000000-B656-4FDD-89C6-3977FF2E8E86}"/>
            </c:ext>
          </c:extLst>
        </c:ser>
        <c:dLbls>
          <c:showLegendKey val="0"/>
          <c:showVal val="0"/>
          <c:showCatName val="0"/>
          <c:showSerName val="0"/>
          <c:showPercent val="0"/>
          <c:showBubbleSize val="0"/>
        </c:dLbls>
        <c:gapWidth val="150"/>
        <c:axId val="446409088"/>
        <c:axId val="44639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656-4FDD-89C6-3977FF2E8E86}"/>
            </c:ext>
          </c:extLst>
        </c:ser>
        <c:dLbls>
          <c:showLegendKey val="0"/>
          <c:showVal val="0"/>
          <c:showCatName val="0"/>
          <c:showSerName val="0"/>
          <c:showPercent val="0"/>
          <c:showBubbleSize val="0"/>
        </c:dLbls>
        <c:marker val="1"/>
        <c:smooth val="0"/>
        <c:axId val="446409088"/>
        <c:axId val="446396936"/>
      </c:lineChart>
      <c:catAx>
        <c:axId val="446409088"/>
        <c:scaling>
          <c:orientation val="minMax"/>
        </c:scaling>
        <c:delete val="1"/>
        <c:axPos val="b"/>
        <c:numFmt formatCode="General" sourceLinked="1"/>
        <c:majorTickMark val="none"/>
        <c:minorTickMark val="none"/>
        <c:tickLblPos val="none"/>
        <c:crossAx val="446396936"/>
        <c:crosses val="autoZero"/>
        <c:auto val="1"/>
        <c:lblAlgn val="ctr"/>
        <c:lblOffset val="100"/>
        <c:noMultiLvlLbl val="1"/>
      </c:catAx>
      <c:valAx>
        <c:axId val="44639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81.3</c:v>
                </c:pt>
                <c:pt idx="1">
                  <c:v>83.3</c:v>
                </c:pt>
                <c:pt idx="2">
                  <c:v>85.1</c:v>
                </c:pt>
                <c:pt idx="3">
                  <c:v>81.5</c:v>
                </c:pt>
                <c:pt idx="4">
                  <c:v>82</c:v>
                </c:pt>
              </c:numCache>
            </c:numRef>
          </c:val>
          <c:extLst>
            <c:ext xmlns:c16="http://schemas.microsoft.com/office/drawing/2014/chart" uri="{C3380CC4-5D6E-409C-BE32-E72D297353CC}">
              <c16:uniqueId val="{00000000-61C6-4EA7-9AB1-8C6B4DD3F991}"/>
            </c:ext>
          </c:extLst>
        </c:ser>
        <c:dLbls>
          <c:showLegendKey val="0"/>
          <c:showVal val="0"/>
          <c:showCatName val="0"/>
          <c:showSerName val="0"/>
          <c:showPercent val="0"/>
          <c:showBubbleSize val="0"/>
        </c:dLbls>
        <c:gapWidth val="150"/>
        <c:axId val="446397720"/>
        <c:axId val="4463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1C6-4EA7-9AB1-8C6B4DD3F991}"/>
            </c:ext>
          </c:extLst>
        </c:ser>
        <c:dLbls>
          <c:showLegendKey val="0"/>
          <c:showVal val="0"/>
          <c:showCatName val="0"/>
          <c:showSerName val="0"/>
          <c:showPercent val="0"/>
          <c:showBubbleSize val="0"/>
        </c:dLbls>
        <c:marker val="1"/>
        <c:smooth val="0"/>
        <c:axId val="446397720"/>
        <c:axId val="446398112"/>
      </c:lineChart>
      <c:catAx>
        <c:axId val="446397720"/>
        <c:scaling>
          <c:orientation val="minMax"/>
        </c:scaling>
        <c:delete val="1"/>
        <c:axPos val="b"/>
        <c:numFmt formatCode="General" sourceLinked="1"/>
        <c:majorTickMark val="none"/>
        <c:minorTickMark val="none"/>
        <c:tickLblPos val="none"/>
        <c:crossAx val="446398112"/>
        <c:crosses val="autoZero"/>
        <c:auto val="1"/>
        <c:lblAlgn val="ctr"/>
        <c:lblOffset val="100"/>
        <c:noMultiLvlLbl val="1"/>
      </c:catAx>
      <c:valAx>
        <c:axId val="44639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9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18883750</c:v>
                </c:pt>
                <c:pt idx="1">
                  <c:v>18824417</c:v>
                </c:pt>
                <c:pt idx="2">
                  <c:v>18934333</c:v>
                </c:pt>
                <c:pt idx="3">
                  <c:v>27341860</c:v>
                </c:pt>
                <c:pt idx="4">
                  <c:v>27468200</c:v>
                </c:pt>
              </c:numCache>
            </c:numRef>
          </c:val>
          <c:extLst>
            <c:ext xmlns:c16="http://schemas.microsoft.com/office/drawing/2014/chart" uri="{C3380CC4-5D6E-409C-BE32-E72D297353CC}">
              <c16:uniqueId val="{00000000-8F44-4F5B-A116-B7D75E9A4487}"/>
            </c:ext>
          </c:extLst>
        </c:ser>
        <c:dLbls>
          <c:showLegendKey val="0"/>
          <c:showVal val="0"/>
          <c:showCatName val="0"/>
          <c:showSerName val="0"/>
          <c:showPercent val="0"/>
          <c:showBubbleSize val="0"/>
        </c:dLbls>
        <c:gapWidth val="150"/>
        <c:axId val="454344024"/>
        <c:axId val="4543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8F44-4F5B-A116-B7D75E9A4487}"/>
            </c:ext>
          </c:extLst>
        </c:ser>
        <c:dLbls>
          <c:showLegendKey val="0"/>
          <c:showVal val="0"/>
          <c:showCatName val="0"/>
          <c:showSerName val="0"/>
          <c:showPercent val="0"/>
          <c:showBubbleSize val="0"/>
        </c:dLbls>
        <c:marker val="1"/>
        <c:smooth val="0"/>
        <c:axId val="454344024"/>
        <c:axId val="454344808"/>
      </c:lineChart>
      <c:catAx>
        <c:axId val="454344024"/>
        <c:scaling>
          <c:orientation val="minMax"/>
        </c:scaling>
        <c:delete val="1"/>
        <c:axPos val="b"/>
        <c:numFmt formatCode="General" sourceLinked="1"/>
        <c:majorTickMark val="none"/>
        <c:minorTickMark val="none"/>
        <c:tickLblPos val="none"/>
        <c:crossAx val="454344808"/>
        <c:crosses val="autoZero"/>
        <c:auto val="1"/>
        <c:lblAlgn val="ctr"/>
        <c:lblOffset val="100"/>
        <c:noMultiLvlLbl val="1"/>
      </c:catAx>
      <c:valAx>
        <c:axId val="454344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11.6</c:v>
                </c:pt>
                <c:pt idx="1">
                  <c:v>12.3</c:v>
                </c:pt>
                <c:pt idx="2">
                  <c:v>11.1</c:v>
                </c:pt>
                <c:pt idx="3">
                  <c:v>10.6</c:v>
                </c:pt>
                <c:pt idx="4">
                  <c:v>10</c:v>
                </c:pt>
              </c:numCache>
            </c:numRef>
          </c:val>
          <c:extLst>
            <c:ext xmlns:c16="http://schemas.microsoft.com/office/drawing/2014/chart" uri="{C3380CC4-5D6E-409C-BE32-E72D297353CC}">
              <c16:uniqueId val="{00000000-E453-48BE-88F8-051AB95D44EC}"/>
            </c:ext>
          </c:extLst>
        </c:ser>
        <c:dLbls>
          <c:showLegendKey val="0"/>
          <c:showVal val="0"/>
          <c:showCatName val="0"/>
          <c:showSerName val="0"/>
          <c:showPercent val="0"/>
          <c:showBubbleSize val="0"/>
        </c:dLbls>
        <c:gapWidth val="150"/>
        <c:axId val="454345984"/>
        <c:axId val="45433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E453-48BE-88F8-051AB95D44EC}"/>
            </c:ext>
          </c:extLst>
        </c:ser>
        <c:dLbls>
          <c:showLegendKey val="0"/>
          <c:showVal val="0"/>
          <c:showCatName val="0"/>
          <c:showSerName val="0"/>
          <c:showPercent val="0"/>
          <c:showBubbleSize val="0"/>
        </c:dLbls>
        <c:marker val="1"/>
        <c:smooth val="0"/>
        <c:axId val="454345984"/>
        <c:axId val="454339320"/>
      </c:lineChart>
      <c:catAx>
        <c:axId val="454345984"/>
        <c:scaling>
          <c:orientation val="minMax"/>
        </c:scaling>
        <c:delete val="1"/>
        <c:axPos val="b"/>
        <c:numFmt formatCode="General" sourceLinked="1"/>
        <c:majorTickMark val="none"/>
        <c:minorTickMark val="none"/>
        <c:tickLblPos val="none"/>
        <c:crossAx val="454339320"/>
        <c:crosses val="autoZero"/>
        <c:auto val="1"/>
        <c:lblAlgn val="ctr"/>
        <c:lblOffset val="100"/>
        <c:noMultiLvlLbl val="1"/>
      </c:catAx>
      <c:valAx>
        <c:axId val="45433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c:v>
                </c:pt>
                <c:pt idx="1">
                  <c:v>60.3</c:v>
                </c:pt>
                <c:pt idx="2">
                  <c:v>66.400000000000006</c:v>
                </c:pt>
                <c:pt idx="3">
                  <c:v>64.099999999999994</c:v>
                </c:pt>
                <c:pt idx="4">
                  <c:v>76.8</c:v>
                </c:pt>
              </c:numCache>
            </c:numRef>
          </c:val>
          <c:extLst>
            <c:ext xmlns:c16="http://schemas.microsoft.com/office/drawing/2014/chart" uri="{C3380CC4-5D6E-409C-BE32-E72D297353CC}">
              <c16:uniqueId val="{00000000-AFB4-4A5D-A2CE-5000E285357C}"/>
            </c:ext>
          </c:extLst>
        </c:ser>
        <c:dLbls>
          <c:showLegendKey val="0"/>
          <c:showVal val="0"/>
          <c:showCatName val="0"/>
          <c:showSerName val="0"/>
          <c:showPercent val="0"/>
          <c:showBubbleSize val="0"/>
        </c:dLbls>
        <c:gapWidth val="150"/>
        <c:axId val="454346376"/>
        <c:axId val="45434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FB4-4A5D-A2CE-5000E285357C}"/>
            </c:ext>
          </c:extLst>
        </c:ser>
        <c:dLbls>
          <c:showLegendKey val="0"/>
          <c:showVal val="0"/>
          <c:showCatName val="0"/>
          <c:showSerName val="0"/>
          <c:showPercent val="0"/>
          <c:showBubbleSize val="0"/>
        </c:dLbls>
        <c:marker val="1"/>
        <c:smooth val="0"/>
        <c:axId val="454346376"/>
        <c:axId val="454340888"/>
      </c:lineChart>
      <c:catAx>
        <c:axId val="454346376"/>
        <c:scaling>
          <c:orientation val="minMax"/>
        </c:scaling>
        <c:delete val="1"/>
        <c:axPos val="b"/>
        <c:numFmt formatCode="General" sourceLinked="1"/>
        <c:majorTickMark val="none"/>
        <c:minorTickMark val="none"/>
        <c:tickLblPos val="none"/>
        <c:crossAx val="454340888"/>
        <c:crosses val="autoZero"/>
        <c:auto val="1"/>
        <c:lblAlgn val="ctr"/>
        <c:lblOffset val="100"/>
        <c:noMultiLvlLbl val="1"/>
      </c:catAx>
      <c:valAx>
        <c:axId val="45434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4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愛媛県宇和島市　宇和島市立吉田病院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73067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8866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106</v>
      </c>
      <c r="Q33" s="130"/>
      <c r="R33" s="130"/>
      <c r="S33" s="130"/>
      <c r="T33" s="130"/>
      <c r="U33" s="130"/>
      <c r="V33" s="130"/>
      <c r="W33" s="130"/>
      <c r="X33" s="130"/>
      <c r="Y33" s="130"/>
      <c r="Z33" s="130"/>
      <c r="AA33" s="130"/>
      <c r="AB33" s="130"/>
      <c r="AC33" s="130"/>
      <c r="AD33" s="131"/>
      <c r="AE33" s="129">
        <f>データ!AJ7</f>
        <v>108</v>
      </c>
      <c r="AF33" s="130"/>
      <c r="AG33" s="130"/>
      <c r="AH33" s="130"/>
      <c r="AI33" s="130"/>
      <c r="AJ33" s="130"/>
      <c r="AK33" s="130"/>
      <c r="AL33" s="130"/>
      <c r="AM33" s="130"/>
      <c r="AN33" s="130"/>
      <c r="AO33" s="130"/>
      <c r="AP33" s="130"/>
      <c r="AQ33" s="130"/>
      <c r="AR33" s="130"/>
      <c r="AS33" s="131"/>
      <c r="AT33" s="129">
        <f>データ!AK7</f>
        <v>102.9</v>
      </c>
      <c r="AU33" s="130"/>
      <c r="AV33" s="130"/>
      <c r="AW33" s="130"/>
      <c r="AX33" s="130"/>
      <c r="AY33" s="130"/>
      <c r="AZ33" s="130"/>
      <c r="BA33" s="130"/>
      <c r="BB33" s="130"/>
      <c r="BC33" s="130"/>
      <c r="BD33" s="130"/>
      <c r="BE33" s="130"/>
      <c r="BF33" s="130"/>
      <c r="BG33" s="130"/>
      <c r="BH33" s="131"/>
      <c r="BI33" s="129">
        <f>データ!AL7</f>
        <v>103.2</v>
      </c>
      <c r="BJ33" s="130"/>
      <c r="BK33" s="130"/>
      <c r="BL33" s="130"/>
      <c r="BM33" s="130"/>
      <c r="BN33" s="130"/>
      <c r="BO33" s="130"/>
      <c r="BP33" s="130"/>
      <c r="BQ33" s="130"/>
      <c r="BR33" s="130"/>
      <c r="BS33" s="130"/>
      <c r="BT33" s="130"/>
      <c r="BU33" s="130"/>
      <c r="BV33" s="130"/>
      <c r="BW33" s="131"/>
      <c r="BX33" s="129">
        <f>データ!AM7</f>
        <v>111.1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94.9</v>
      </c>
      <c r="DE33" s="130"/>
      <c r="DF33" s="130"/>
      <c r="DG33" s="130"/>
      <c r="DH33" s="130"/>
      <c r="DI33" s="130"/>
      <c r="DJ33" s="130"/>
      <c r="DK33" s="130"/>
      <c r="DL33" s="130"/>
      <c r="DM33" s="130"/>
      <c r="DN33" s="130"/>
      <c r="DO33" s="130"/>
      <c r="DP33" s="130"/>
      <c r="DQ33" s="130"/>
      <c r="DR33" s="131"/>
      <c r="DS33" s="129">
        <f>データ!AU7</f>
        <v>97.9</v>
      </c>
      <c r="DT33" s="130"/>
      <c r="DU33" s="130"/>
      <c r="DV33" s="130"/>
      <c r="DW33" s="130"/>
      <c r="DX33" s="130"/>
      <c r="DY33" s="130"/>
      <c r="DZ33" s="130"/>
      <c r="EA33" s="130"/>
      <c r="EB33" s="130"/>
      <c r="EC33" s="130"/>
      <c r="ED33" s="130"/>
      <c r="EE33" s="130"/>
      <c r="EF33" s="130"/>
      <c r="EG33" s="131"/>
      <c r="EH33" s="129">
        <f>データ!AV7</f>
        <v>91</v>
      </c>
      <c r="EI33" s="130"/>
      <c r="EJ33" s="130"/>
      <c r="EK33" s="130"/>
      <c r="EL33" s="130"/>
      <c r="EM33" s="130"/>
      <c r="EN33" s="130"/>
      <c r="EO33" s="130"/>
      <c r="EP33" s="130"/>
      <c r="EQ33" s="130"/>
      <c r="ER33" s="130"/>
      <c r="ES33" s="130"/>
      <c r="ET33" s="130"/>
      <c r="EU33" s="130"/>
      <c r="EV33" s="131"/>
      <c r="EW33" s="129">
        <f>データ!AW7</f>
        <v>93.2</v>
      </c>
      <c r="EX33" s="130"/>
      <c r="EY33" s="130"/>
      <c r="EZ33" s="130"/>
      <c r="FA33" s="130"/>
      <c r="FB33" s="130"/>
      <c r="FC33" s="130"/>
      <c r="FD33" s="130"/>
      <c r="FE33" s="130"/>
      <c r="FF33" s="130"/>
      <c r="FG33" s="130"/>
      <c r="FH33" s="130"/>
      <c r="FI33" s="130"/>
      <c r="FJ33" s="130"/>
      <c r="FK33" s="131"/>
      <c r="FL33" s="129">
        <f>データ!AX7</f>
        <v>83.2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288.3</v>
      </c>
      <c r="GS33" s="130"/>
      <c r="GT33" s="130"/>
      <c r="GU33" s="130"/>
      <c r="GV33" s="130"/>
      <c r="GW33" s="130"/>
      <c r="GX33" s="130"/>
      <c r="GY33" s="130"/>
      <c r="GZ33" s="130"/>
      <c r="HA33" s="130"/>
      <c r="HB33" s="130"/>
      <c r="HC33" s="130"/>
      <c r="HD33" s="130"/>
      <c r="HE33" s="130"/>
      <c r="HF33" s="131"/>
      <c r="HG33" s="129">
        <f>データ!BF7</f>
        <v>301.3</v>
      </c>
      <c r="HH33" s="130"/>
      <c r="HI33" s="130"/>
      <c r="HJ33" s="130"/>
      <c r="HK33" s="130"/>
      <c r="HL33" s="130"/>
      <c r="HM33" s="130"/>
      <c r="HN33" s="130"/>
      <c r="HO33" s="130"/>
      <c r="HP33" s="130"/>
      <c r="HQ33" s="130"/>
      <c r="HR33" s="130"/>
      <c r="HS33" s="130"/>
      <c r="HT33" s="130"/>
      <c r="HU33" s="131"/>
      <c r="HV33" s="129">
        <f>データ!BG7</f>
        <v>339.9</v>
      </c>
      <c r="HW33" s="130"/>
      <c r="HX33" s="130"/>
      <c r="HY33" s="130"/>
      <c r="HZ33" s="130"/>
      <c r="IA33" s="130"/>
      <c r="IB33" s="130"/>
      <c r="IC33" s="130"/>
      <c r="ID33" s="130"/>
      <c r="IE33" s="130"/>
      <c r="IF33" s="130"/>
      <c r="IG33" s="130"/>
      <c r="IH33" s="130"/>
      <c r="II33" s="130"/>
      <c r="IJ33" s="131"/>
      <c r="IK33" s="129">
        <f>データ!BH7</f>
        <v>334.6</v>
      </c>
      <c r="IL33" s="130"/>
      <c r="IM33" s="130"/>
      <c r="IN33" s="130"/>
      <c r="IO33" s="130"/>
      <c r="IP33" s="130"/>
      <c r="IQ33" s="130"/>
      <c r="IR33" s="130"/>
      <c r="IS33" s="130"/>
      <c r="IT33" s="130"/>
      <c r="IU33" s="130"/>
      <c r="IV33" s="130"/>
      <c r="IW33" s="130"/>
      <c r="IX33" s="130"/>
      <c r="IY33" s="131"/>
      <c r="IZ33" s="129">
        <f>データ!BI7</f>
        <v>365.8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53.4</v>
      </c>
      <c r="KG33" s="130"/>
      <c r="KH33" s="130"/>
      <c r="KI33" s="130"/>
      <c r="KJ33" s="130"/>
      <c r="KK33" s="130"/>
      <c r="KL33" s="130"/>
      <c r="KM33" s="130"/>
      <c r="KN33" s="130"/>
      <c r="KO33" s="130"/>
      <c r="KP33" s="130"/>
      <c r="KQ33" s="130"/>
      <c r="KR33" s="130"/>
      <c r="KS33" s="130"/>
      <c r="KT33" s="131"/>
      <c r="KU33" s="129">
        <f>データ!BQ7</f>
        <v>53.6</v>
      </c>
      <c r="KV33" s="130"/>
      <c r="KW33" s="130"/>
      <c r="KX33" s="130"/>
      <c r="KY33" s="130"/>
      <c r="KZ33" s="130"/>
      <c r="LA33" s="130"/>
      <c r="LB33" s="130"/>
      <c r="LC33" s="130"/>
      <c r="LD33" s="130"/>
      <c r="LE33" s="130"/>
      <c r="LF33" s="130"/>
      <c r="LG33" s="130"/>
      <c r="LH33" s="130"/>
      <c r="LI33" s="131"/>
      <c r="LJ33" s="129">
        <f>データ!BR7</f>
        <v>47.8</v>
      </c>
      <c r="LK33" s="130"/>
      <c r="LL33" s="130"/>
      <c r="LM33" s="130"/>
      <c r="LN33" s="130"/>
      <c r="LO33" s="130"/>
      <c r="LP33" s="130"/>
      <c r="LQ33" s="130"/>
      <c r="LR33" s="130"/>
      <c r="LS33" s="130"/>
      <c r="LT33" s="130"/>
      <c r="LU33" s="130"/>
      <c r="LV33" s="130"/>
      <c r="LW33" s="130"/>
      <c r="LX33" s="131"/>
      <c r="LY33" s="129">
        <f>データ!BS7</f>
        <v>49.9</v>
      </c>
      <c r="LZ33" s="130"/>
      <c r="MA33" s="130"/>
      <c r="MB33" s="130"/>
      <c r="MC33" s="130"/>
      <c r="MD33" s="130"/>
      <c r="ME33" s="130"/>
      <c r="MF33" s="130"/>
      <c r="MG33" s="130"/>
      <c r="MH33" s="130"/>
      <c r="MI33" s="130"/>
      <c r="MJ33" s="130"/>
      <c r="MK33" s="130"/>
      <c r="ML33" s="130"/>
      <c r="MM33" s="131"/>
      <c r="MN33" s="129">
        <f>データ!BT7</f>
        <v>53.7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5" t="s">
        <v>64</v>
      </c>
      <c r="NK37" s="136"/>
      <c r="NL37" s="136"/>
      <c r="NM37" s="136"/>
      <c r="NN37" s="136"/>
      <c r="NO37" s="136"/>
      <c r="NP37" s="136"/>
      <c r="NQ37" s="136"/>
      <c r="NR37" s="136"/>
      <c r="NS37" s="136"/>
      <c r="NT37" s="136"/>
      <c r="NU37" s="136"/>
      <c r="NV37" s="136"/>
      <c r="NW37" s="136"/>
      <c r="NX37" s="137"/>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8"/>
      <c r="NK38" s="139"/>
      <c r="NL38" s="139"/>
      <c r="NM38" s="139"/>
      <c r="NN38" s="139"/>
      <c r="NO38" s="139"/>
      <c r="NP38" s="139"/>
      <c r="NQ38" s="139"/>
      <c r="NR38" s="139"/>
      <c r="NS38" s="139"/>
      <c r="NT38" s="139"/>
      <c r="NU38" s="139"/>
      <c r="NV38" s="139"/>
      <c r="NW38" s="139"/>
      <c r="NX38" s="140"/>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t="s">
        <v>80</v>
      </c>
      <c r="NK52" s="136"/>
      <c r="NL52" s="136"/>
      <c r="NM52" s="136"/>
      <c r="NN52" s="136"/>
      <c r="NO52" s="136"/>
      <c r="NP52" s="136"/>
      <c r="NQ52" s="136"/>
      <c r="NR52" s="136"/>
      <c r="NS52" s="136"/>
      <c r="NT52" s="136"/>
      <c r="NU52" s="136"/>
      <c r="NV52" s="136"/>
      <c r="NW52" s="136"/>
      <c r="NX52" s="137"/>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8"/>
      <c r="NK53" s="139"/>
      <c r="NL53" s="139"/>
      <c r="NM53" s="139"/>
      <c r="NN53" s="139"/>
      <c r="NO53" s="139"/>
      <c r="NP53" s="139"/>
      <c r="NQ53" s="139"/>
      <c r="NR53" s="139"/>
      <c r="NS53" s="139"/>
      <c r="NT53" s="139"/>
      <c r="NU53" s="139"/>
      <c r="NV53" s="139"/>
      <c r="NW53" s="139"/>
      <c r="NX53" s="140"/>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2">
        <f>データ!CA7</f>
        <v>19125</v>
      </c>
      <c r="Q55" s="133"/>
      <c r="R55" s="133"/>
      <c r="S55" s="133"/>
      <c r="T55" s="133"/>
      <c r="U55" s="133"/>
      <c r="V55" s="133"/>
      <c r="W55" s="133"/>
      <c r="X55" s="133"/>
      <c r="Y55" s="133"/>
      <c r="Z55" s="133"/>
      <c r="AA55" s="133"/>
      <c r="AB55" s="133"/>
      <c r="AC55" s="133"/>
      <c r="AD55" s="134"/>
      <c r="AE55" s="132">
        <f>データ!CB7</f>
        <v>20035</v>
      </c>
      <c r="AF55" s="133"/>
      <c r="AG55" s="133"/>
      <c r="AH55" s="133"/>
      <c r="AI55" s="133"/>
      <c r="AJ55" s="133"/>
      <c r="AK55" s="133"/>
      <c r="AL55" s="133"/>
      <c r="AM55" s="133"/>
      <c r="AN55" s="133"/>
      <c r="AO55" s="133"/>
      <c r="AP55" s="133"/>
      <c r="AQ55" s="133"/>
      <c r="AR55" s="133"/>
      <c r="AS55" s="134"/>
      <c r="AT55" s="132">
        <f>データ!CC7</f>
        <v>19629</v>
      </c>
      <c r="AU55" s="133"/>
      <c r="AV55" s="133"/>
      <c r="AW55" s="133"/>
      <c r="AX55" s="133"/>
      <c r="AY55" s="133"/>
      <c r="AZ55" s="133"/>
      <c r="BA55" s="133"/>
      <c r="BB55" s="133"/>
      <c r="BC55" s="133"/>
      <c r="BD55" s="133"/>
      <c r="BE55" s="133"/>
      <c r="BF55" s="133"/>
      <c r="BG55" s="133"/>
      <c r="BH55" s="134"/>
      <c r="BI55" s="132">
        <f>データ!CD7</f>
        <v>20500</v>
      </c>
      <c r="BJ55" s="133"/>
      <c r="BK55" s="133"/>
      <c r="BL55" s="133"/>
      <c r="BM55" s="133"/>
      <c r="BN55" s="133"/>
      <c r="BO55" s="133"/>
      <c r="BP55" s="133"/>
      <c r="BQ55" s="133"/>
      <c r="BR55" s="133"/>
      <c r="BS55" s="133"/>
      <c r="BT55" s="133"/>
      <c r="BU55" s="133"/>
      <c r="BV55" s="133"/>
      <c r="BW55" s="134"/>
      <c r="BX55" s="132">
        <f>データ!CE7</f>
        <v>22522</v>
      </c>
      <c r="BY55" s="133"/>
      <c r="BZ55" s="133"/>
      <c r="CA55" s="133"/>
      <c r="CB55" s="133"/>
      <c r="CC55" s="133"/>
      <c r="CD55" s="133"/>
      <c r="CE55" s="133"/>
      <c r="CF55" s="133"/>
      <c r="CG55" s="133"/>
      <c r="CH55" s="133"/>
      <c r="CI55" s="133"/>
      <c r="CJ55" s="133"/>
      <c r="CK55" s="133"/>
      <c r="CL55" s="134"/>
      <c r="CO55" s="5"/>
      <c r="CP55" s="5"/>
      <c r="CQ55" s="5"/>
      <c r="CR55" s="5"/>
      <c r="CS55" s="5"/>
      <c r="CT55" s="5"/>
      <c r="CU55" s="128" t="s">
        <v>57</v>
      </c>
      <c r="CV55" s="128"/>
      <c r="CW55" s="128"/>
      <c r="CX55" s="128"/>
      <c r="CY55" s="128"/>
      <c r="CZ55" s="128"/>
      <c r="DA55" s="128"/>
      <c r="DB55" s="128"/>
      <c r="DC55" s="128"/>
      <c r="DD55" s="132">
        <f>データ!CL7</f>
        <v>6297</v>
      </c>
      <c r="DE55" s="133"/>
      <c r="DF55" s="133"/>
      <c r="DG55" s="133"/>
      <c r="DH55" s="133"/>
      <c r="DI55" s="133"/>
      <c r="DJ55" s="133"/>
      <c r="DK55" s="133"/>
      <c r="DL55" s="133"/>
      <c r="DM55" s="133"/>
      <c r="DN55" s="133"/>
      <c r="DO55" s="133"/>
      <c r="DP55" s="133"/>
      <c r="DQ55" s="133"/>
      <c r="DR55" s="134"/>
      <c r="DS55" s="132">
        <f>データ!CM7</f>
        <v>6369</v>
      </c>
      <c r="DT55" s="133"/>
      <c r="DU55" s="133"/>
      <c r="DV55" s="133"/>
      <c r="DW55" s="133"/>
      <c r="DX55" s="133"/>
      <c r="DY55" s="133"/>
      <c r="DZ55" s="133"/>
      <c r="EA55" s="133"/>
      <c r="EB55" s="133"/>
      <c r="EC55" s="133"/>
      <c r="ED55" s="133"/>
      <c r="EE55" s="133"/>
      <c r="EF55" s="133"/>
      <c r="EG55" s="134"/>
      <c r="EH55" s="132">
        <f>データ!CN7</f>
        <v>6698</v>
      </c>
      <c r="EI55" s="133"/>
      <c r="EJ55" s="133"/>
      <c r="EK55" s="133"/>
      <c r="EL55" s="133"/>
      <c r="EM55" s="133"/>
      <c r="EN55" s="133"/>
      <c r="EO55" s="133"/>
      <c r="EP55" s="133"/>
      <c r="EQ55" s="133"/>
      <c r="ER55" s="133"/>
      <c r="ES55" s="133"/>
      <c r="ET55" s="133"/>
      <c r="EU55" s="133"/>
      <c r="EV55" s="134"/>
      <c r="EW55" s="132">
        <f>データ!CO7</f>
        <v>6636</v>
      </c>
      <c r="EX55" s="133"/>
      <c r="EY55" s="133"/>
      <c r="EZ55" s="133"/>
      <c r="FA55" s="133"/>
      <c r="FB55" s="133"/>
      <c r="FC55" s="133"/>
      <c r="FD55" s="133"/>
      <c r="FE55" s="133"/>
      <c r="FF55" s="133"/>
      <c r="FG55" s="133"/>
      <c r="FH55" s="133"/>
      <c r="FI55" s="133"/>
      <c r="FJ55" s="133"/>
      <c r="FK55" s="134"/>
      <c r="FL55" s="132">
        <f>データ!CP7</f>
        <v>7010</v>
      </c>
      <c r="FM55" s="133"/>
      <c r="FN55" s="133"/>
      <c r="FO55" s="133"/>
      <c r="FP55" s="133"/>
      <c r="FQ55" s="133"/>
      <c r="FR55" s="133"/>
      <c r="FS55" s="133"/>
      <c r="FT55" s="133"/>
      <c r="FU55" s="133"/>
      <c r="FV55" s="133"/>
      <c r="FW55" s="133"/>
      <c r="FX55" s="133"/>
      <c r="FY55" s="133"/>
      <c r="FZ55" s="134"/>
      <c r="GA55" s="5"/>
      <c r="GB55" s="5"/>
      <c r="GC55" s="5"/>
      <c r="GD55" s="5"/>
      <c r="GE55" s="5"/>
      <c r="GF55" s="5"/>
      <c r="GG55" s="5"/>
      <c r="GH55" s="5"/>
      <c r="GI55" s="128" t="s">
        <v>57</v>
      </c>
      <c r="GJ55" s="128"/>
      <c r="GK55" s="128"/>
      <c r="GL55" s="128"/>
      <c r="GM55" s="128"/>
      <c r="GN55" s="128"/>
      <c r="GO55" s="128"/>
      <c r="GP55" s="128"/>
      <c r="GQ55" s="128"/>
      <c r="GR55" s="129">
        <f>データ!CW7</f>
        <v>64.5</v>
      </c>
      <c r="GS55" s="130"/>
      <c r="GT55" s="130"/>
      <c r="GU55" s="130"/>
      <c r="GV55" s="130"/>
      <c r="GW55" s="130"/>
      <c r="GX55" s="130"/>
      <c r="GY55" s="130"/>
      <c r="GZ55" s="130"/>
      <c r="HA55" s="130"/>
      <c r="HB55" s="130"/>
      <c r="HC55" s="130"/>
      <c r="HD55" s="130"/>
      <c r="HE55" s="130"/>
      <c r="HF55" s="131"/>
      <c r="HG55" s="129">
        <f>データ!CX7</f>
        <v>60.3</v>
      </c>
      <c r="HH55" s="130"/>
      <c r="HI55" s="130"/>
      <c r="HJ55" s="130"/>
      <c r="HK55" s="130"/>
      <c r="HL55" s="130"/>
      <c r="HM55" s="130"/>
      <c r="HN55" s="130"/>
      <c r="HO55" s="130"/>
      <c r="HP55" s="130"/>
      <c r="HQ55" s="130"/>
      <c r="HR55" s="130"/>
      <c r="HS55" s="130"/>
      <c r="HT55" s="130"/>
      <c r="HU55" s="131"/>
      <c r="HV55" s="129">
        <f>データ!CY7</f>
        <v>66.400000000000006</v>
      </c>
      <c r="HW55" s="130"/>
      <c r="HX55" s="130"/>
      <c r="HY55" s="130"/>
      <c r="HZ55" s="130"/>
      <c r="IA55" s="130"/>
      <c r="IB55" s="130"/>
      <c r="IC55" s="130"/>
      <c r="ID55" s="130"/>
      <c r="IE55" s="130"/>
      <c r="IF55" s="130"/>
      <c r="IG55" s="130"/>
      <c r="IH55" s="130"/>
      <c r="II55" s="130"/>
      <c r="IJ55" s="131"/>
      <c r="IK55" s="129">
        <f>データ!CZ7</f>
        <v>64.099999999999994</v>
      </c>
      <c r="IL55" s="130"/>
      <c r="IM55" s="130"/>
      <c r="IN55" s="130"/>
      <c r="IO55" s="130"/>
      <c r="IP55" s="130"/>
      <c r="IQ55" s="130"/>
      <c r="IR55" s="130"/>
      <c r="IS55" s="130"/>
      <c r="IT55" s="130"/>
      <c r="IU55" s="130"/>
      <c r="IV55" s="130"/>
      <c r="IW55" s="130"/>
      <c r="IX55" s="130"/>
      <c r="IY55" s="131"/>
      <c r="IZ55" s="129">
        <f>データ!DA7</f>
        <v>76.8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11.6</v>
      </c>
      <c r="KG55" s="130"/>
      <c r="KH55" s="130"/>
      <c r="KI55" s="130"/>
      <c r="KJ55" s="130"/>
      <c r="KK55" s="130"/>
      <c r="KL55" s="130"/>
      <c r="KM55" s="130"/>
      <c r="KN55" s="130"/>
      <c r="KO55" s="130"/>
      <c r="KP55" s="130"/>
      <c r="KQ55" s="130"/>
      <c r="KR55" s="130"/>
      <c r="KS55" s="130"/>
      <c r="KT55" s="131"/>
      <c r="KU55" s="129">
        <f>データ!DI7</f>
        <v>12.3</v>
      </c>
      <c r="KV55" s="130"/>
      <c r="KW55" s="130"/>
      <c r="KX55" s="130"/>
      <c r="KY55" s="130"/>
      <c r="KZ55" s="130"/>
      <c r="LA55" s="130"/>
      <c r="LB55" s="130"/>
      <c r="LC55" s="130"/>
      <c r="LD55" s="130"/>
      <c r="LE55" s="130"/>
      <c r="LF55" s="130"/>
      <c r="LG55" s="130"/>
      <c r="LH55" s="130"/>
      <c r="LI55" s="131"/>
      <c r="LJ55" s="129">
        <f>データ!DJ7</f>
        <v>11.1</v>
      </c>
      <c r="LK55" s="130"/>
      <c r="LL55" s="130"/>
      <c r="LM55" s="130"/>
      <c r="LN55" s="130"/>
      <c r="LO55" s="130"/>
      <c r="LP55" s="130"/>
      <c r="LQ55" s="130"/>
      <c r="LR55" s="130"/>
      <c r="LS55" s="130"/>
      <c r="LT55" s="130"/>
      <c r="LU55" s="130"/>
      <c r="LV55" s="130"/>
      <c r="LW55" s="130"/>
      <c r="LX55" s="131"/>
      <c r="LY55" s="129">
        <f>データ!DK7</f>
        <v>10.6</v>
      </c>
      <c r="LZ55" s="130"/>
      <c r="MA55" s="130"/>
      <c r="MB55" s="130"/>
      <c r="MC55" s="130"/>
      <c r="MD55" s="130"/>
      <c r="ME55" s="130"/>
      <c r="MF55" s="130"/>
      <c r="MG55" s="130"/>
      <c r="MH55" s="130"/>
      <c r="MI55" s="130"/>
      <c r="MJ55" s="130"/>
      <c r="MK55" s="130"/>
      <c r="ML55" s="130"/>
      <c r="MM55" s="131"/>
      <c r="MN55" s="129">
        <f>データ!DL7</f>
        <v>10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2">
        <f>データ!CF7</f>
        <v>33492</v>
      </c>
      <c r="Q56" s="133"/>
      <c r="R56" s="133"/>
      <c r="S56" s="133"/>
      <c r="T56" s="133"/>
      <c r="U56" s="133"/>
      <c r="V56" s="133"/>
      <c r="W56" s="133"/>
      <c r="X56" s="133"/>
      <c r="Y56" s="133"/>
      <c r="Z56" s="133"/>
      <c r="AA56" s="133"/>
      <c r="AB56" s="133"/>
      <c r="AC56" s="133"/>
      <c r="AD56" s="134"/>
      <c r="AE56" s="132">
        <f>データ!CG7</f>
        <v>34136</v>
      </c>
      <c r="AF56" s="133"/>
      <c r="AG56" s="133"/>
      <c r="AH56" s="133"/>
      <c r="AI56" s="133"/>
      <c r="AJ56" s="133"/>
      <c r="AK56" s="133"/>
      <c r="AL56" s="133"/>
      <c r="AM56" s="133"/>
      <c r="AN56" s="133"/>
      <c r="AO56" s="133"/>
      <c r="AP56" s="133"/>
      <c r="AQ56" s="133"/>
      <c r="AR56" s="133"/>
      <c r="AS56" s="134"/>
      <c r="AT56" s="132">
        <f>データ!CH7</f>
        <v>34924</v>
      </c>
      <c r="AU56" s="133"/>
      <c r="AV56" s="133"/>
      <c r="AW56" s="133"/>
      <c r="AX56" s="133"/>
      <c r="AY56" s="133"/>
      <c r="AZ56" s="133"/>
      <c r="BA56" s="133"/>
      <c r="BB56" s="133"/>
      <c r="BC56" s="133"/>
      <c r="BD56" s="133"/>
      <c r="BE56" s="133"/>
      <c r="BF56" s="133"/>
      <c r="BG56" s="133"/>
      <c r="BH56" s="134"/>
      <c r="BI56" s="132">
        <f>データ!CI7</f>
        <v>35788</v>
      </c>
      <c r="BJ56" s="133"/>
      <c r="BK56" s="133"/>
      <c r="BL56" s="133"/>
      <c r="BM56" s="133"/>
      <c r="BN56" s="133"/>
      <c r="BO56" s="133"/>
      <c r="BP56" s="133"/>
      <c r="BQ56" s="133"/>
      <c r="BR56" s="133"/>
      <c r="BS56" s="133"/>
      <c r="BT56" s="133"/>
      <c r="BU56" s="133"/>
      <c r="BV56" s="133"/>
      <c r="BW56" s="134"/>
      <c r="BX56" s="132">
        <f>データ!CJ7</f>
        <v>37855</v>
      </c>
      <c r="BY56" s="133"/>
      <c r="BZ56" s="133"/>
      <c r="CA56" s="133"/>
      <c r="CB56" s="133"/>
      <c r="CC56" s="133"/>
      <c r="CD56" s="133"/>
      <c r="CE56" s="133"/>
      <c r="CF56" s="133"/>
      <c r="CG56" s="133"/>
      <c r="CH56" s="133"/>
      <c r="CI56" s="133"/>
      <c r="CJ56" s="133"/>
      <c r="CK56" s="133"/>
      <c r="CL56" s="134"/>
      <c r="CO56" s="5"/>
      <c r="CP56" s="5"/>
      <c r="CQ56" s="5"/>
      <c r="CR56" s="5"/>
      <c r="CS56" s="5"/>
      <c r="CT56" s="5"/>
      <c r="CU56" s="128" t="s">
        <v>59</v>
      </c>
      <c r="CV56" s="128"/>
      <c r="CW56" s="128"/>
      <c r="CX56" s="128"/>
      <c r="CY56" s="128"/>
      <c r="CZ56" s="128"/>
      <c r="DA56" s="128"/>
      <c r="DB56" s="128"/>
      <c r="DC56" s="128"/>
      <c r="DD56" s="132">
        <f>データ!CQ7</f>
        <v>9976</v>
      </c>
      <c r="DE56" s="133"/>
      <c r="DF56" s="133"/>
      <c r="DG56" s="133"/>
      <c r="DH56" s="133"/>
      <c r="DI56" s="133"/>
      <c r="DJ56" s="133"/>
      <c r="DK56" s="133"/>
      <c r="DL56" s="133"/>
      <c r="DM56" s="133"/>
      <c r="DN56" s="133"/>
      <c r="DO56" s="133"/>
      <c r="DP56" s="133"/>
      <c r="DQ56" s="133"/>
      <c r="DR56" s="134"/>
      <c r="DS56" s="132">
        <f>データ!CR7</f>
        <v>10130</v>
      </c>
      <c r="DT56" s="133"/>
      <c r="DU56" s="133"/>
      <c r="DV56" s="133"/>
      <c r="DW56" s="133"/>
      <c r="DX56" s="133"/>
      <c r="DY56" s="133"/>
      <c r="DZ56" s="133"/>
      <c r="EA56" s="133"/>
      <c r="EB56" s="133"/>
      <c r="EC56" s="133"/>
      <c r="ED56" s="133"/>
      <c r="EE56" s="133"/>
      <c r="EF56" s="133"/>
      <c r="EG56" s="134"/>
      <c r="EH56" s="132">
        <f>データ!CS7</f>
        <v>10244</v>
      </c>
      <c r="EI56" s="133"/>
      <c r="EJ56" s="133"/>
      <c r="EK56" s="133"/>
      <c r="EL56" s="133"/>
      <c r="EM56" s="133"/>
      <c r="EN56" s="133"/>
      <c r="EO56" s="133"/>
      <c r="EP56" s="133"/>
      <c r="EQ56" s="133"/>
      <c r="ER56" s="133"/>
      <c r="ES56" s="133"/>
      <c r="ET56" s="133"/>
      <c r="EU56" s="133"/>
      <c r="EV56" s="134"/>
      <c r="EW56" s="132">
        <f>データ!CT7</f>
        <v>10602</v>
      </c>
      <c r="EX56" s="133"/>
      <c r="EY56" s="133"/>
      <c r="EZ56" s="133"/>
      <c r="FA56" s="133"/>
      <c r="FB56" s="133"/>
      <c r="FC56" s="133"/>
      <c r="FD56" s="133"/>
      <c r="FE56" s="133"/>
      <c r="FF56" s="133"/>
      <c r="FG56" s="133"/>
      <c r="FH56" s="133"/>
      <c r="FI56" s="133"/>
      <c r="FJ56" s="133"/>
      <c r="FK56" s="134"/>
      <c r="FL56" s="132">
        <f>データ!CU7</f>
        <v>11234</v>
      </c>
      <c r="FM56" s="133"/>
      <c r="FN56" s="133"/>
      <c r="FO56" s="133"/>
      <c r="FP56" s="133"/>
      <c r="FQ56" s="133"/>
      <c r="FR56" s="133"/>
      <c r="FS56" s="133"/>
      <c r="FT56" s="133"/>
      <c r="FU56" s="133"/>
      <c r="FV56" s="133"/>
      <c r="FW56" s="133"/>
      <c r="FX56" s="133"/>
      <c r="FY56" s="133"/>
      <c r="FZ56" s="134"/>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84</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8"/>
      <c r="NK69" s="139"/>
      <c r="NL69" s="139"/>
      <c r="NM69" s="139"/>
      <c r="NN69" s="139"/>
      <c r="NO69" s="139"/>
      <c r="NP69" s="139"/>
      <c r="NQ69" s="139"/>
      <c r="NR69" s="139"/>
      <c r="NS69" s="139"/>
      <c r="NT69" s="139"/>
      <c r="NU69" s="139"/>
      <c r="NV69" s="139"/>
      <c r="NW69" s="139"/>
      <c r="NX69" s="14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42" t="str">
        <f>データ!$B$11</f>
        <v>H28</v>
      </c>
      <c r="V78" s="142"/>
      <c r="W78" s="142"/>
      <c r="X78" s="142"/>
      <c r="Y78" s="142"/>
      <c r="Z78" s="142"/>
      <c r="AA78" s="142"/>
      <c r="AB78" s="142"/>
      <c r="AC78" s="142"/>
      <c r="AD78" s="142"/>
      <c r="AE78" s="142"/>
      <c r="AF78" s="142"/>
      <c r="AG78" s="142"/>
      <c r="AH78" s="142"/>
      <c r="AI78" s="142"/>
      <c r="AJ78" s="142"/>
      <c r="AK78" s="142"/>
      <c r="AL78" s="142"/>
      <c r="AM78" s="142"/>
      <c r="AN78" s="142" t="str">
        <f>データ!$C$11</f>
        <v>H29</v>
      </c>
      <c r="AO78" s="142"/>
      <c r="AP78" s="142"/>
      <c r="AQ78" s="142"/>
      <c r="AR78" s="142"/>
      <c r="AS78" s="142"/>
      <c r="AT78" s="142"/>
      <c r="AU78" s="142"/>
      <c r="AV78" s="142"/>
      <c r="AW78" s="142"/>
      <c r="AX78" s="142"/>
      <c r="AY78" s="142"/>
      <c r="AZ78" s="142"/>
      <c r="BA78" s="142"/>
      <c r="BB78" s="142"/>
      <c r="BC78" s="142"/>
      <c r="BD78" s="142"/>
      <c r="BE78" s="142"/>
      <c r="BF78" s="142"/>
      <c r="BG78" s="142" t="str">
        <f>データ!$D$11</f>
        <v>H30</v>
      </c>
      <c r="BH78" s="142"/>
      <c r="BI78" s="142"/>
      <c r="BJ78" s="142"/>
      <c r="BK78" s="142"/>
      <c r="BL78" s="142"/>
      <c r="BM78" s="142"/>
      <c r="BN78" s="142"/>
      <c r="BO78" s="142"/>
      <c r="BP78" s="142"/>
      <c r="BQ78" s="142"/>
      <c r="BR78" s="142"/>
      <c r="BS78" s="142"/>
      <c r="BT78" s="142"/>
      <c r="BU78" s="142"/>
      <c r="BV78" s="142"/>
      <c r="BW78" s="142"/>
      <c r="BX78" s="142"/>
      <c r="BY78" s="142"/>
      <c r="BZ78" s="142" t="str">
        <f>データ!$E$11</f>
        <v>R01</v>
      </c>
      <c r="CA78" s="142"/>
      <c r="CB78" s="142"/>
      <c r="CC78" s="142"/>
      <c r="CD78" s="142"/>
      <c r="CE78" s="142"/>
      <c r="CF78" s="142"/>
      <c r="CG78" s="142"/>
      <c r="CH78" s="142"/>
      <c r="CI78" s="142"/>
      <c r="CJ78" s="142"/>
      <c r="CK78" s="142"/>
      <c r="CL78" s="142"/>
      <c r="CM78" s="142"/>
      <c r="CN78" s="142"/>
      <c r="CO78" s="142"/>
      <c r="CP78" s="142"/>
      <c r="CQ78" s="142"/>
      <c r="CR78" s="142"/>
      <c r="CS78" s="142" t="str">
        <f>データ!$F$11</f>
        <v>R02</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t="str">
        <f>データ!$B$11</f>
        <v>H28</v>
      </c>
      <c r="EP78" s="142"/>
      <c r="EQ78" s="142"/>
      <c r="ER78" s="142"/>
      <c r="ES78" s="142"/>
      <c r="ET78" s="142"/>
      <c r="EU78" s="142"/>
      <c r="EV78" s="142"/>
      <c r="EW78" s="142"/>
      <c r="EX78" s="142"/>
      <c r="EY78" s="142"/>
      <c r="EZ78" s="142"/>
      <c r="FA78" s="142"/>
      <c r="FB78" s="142"/>
      <c r="FC78" s="142"/>
      <c r="FD78" s="142"/>
      <c r="FE78" s="142"/>
      <c r="FF78" s="142"/>
      <c r="FG78" s="142"/>
      <c r="FH78" s="142" t="str">
        <f>データ!$C$11</f>
        <v>H29</v>
      </c>
      <c r="FI78" s="142"/>
      <c r="FJ78" s="142"/>
      <c r="FK78" s="142"/>
      <c r="FL78" s="142"/>
      <c r="FM78" s="142"/>
      <c r="FN78" s="142"/>
      <c r="FO78" s="142"/>
      <c r="FP78" s="142"/>
      <c r="FQ78" s="142"/>
      <c r="FR78" s="142"/>
      <c r="FS78" s="142"/>
      <c r="FT78" s="142"/>
      <c r="FU78" s="142"/>
      <c r="FV78" s="142"/>
      <c r="FW78" s="142"/>
      <c r="FX78" s="142"/>
      <c r="FY78" s="142"/>
      <c r="FZ78" s="142"/>
      <c r="GA78" s="142" t="str">
        <f>データ!$D$11</f>
        <v>H30</v>
      </c>
      <c r="GB78" s="142"/>
      <c r="GC78" s="142"/>
      <c r="GD78" s="142"/>
      <c r="GE78" s="142"/>
      <c r="GF78" s="142"/>
      <c r="GG78" s="142"/>
      <c r="GH78" s="142"/>
      <c r="GI78" s="142"/>
      <c r="GJ78" s="142"/>
      <c r="GK78" s="142"/>
      <c r="GL78" s="142"/>
      <c r="GM78" s="142"/>
      <c r="GN78" s="142"/>
      <c r="GO78" s="142"/>
      <c r="GP78" s="142"/>
      <c r="GQ78" s="142"/>
      <c r="GR78" s="142"/>
      <c r="GS78" s="142"/>
      <c r="GT78" s="142" t="str">
        <f>データ!$E$11</f>
        <v>R01</v>
      </c>
      <c r="GU78" s="142"/>
      <c r="GV78" s="142"/>
      <c r="GW78" s="142"/>
      <c r="GX78" s="142"/>
      <c r="GY78" s="142"/>
      <c r="GZ78" s="142"/>
      <c r="HA78" s="142"/>
      <c r="HB78" s="142"/>
      <c r="HC78" s="142"/>
      <c r="HD78" s="142"/>
      <c r="HE78" s="142"/>
      <c r="HF78" s="142"/>
      <c r="HG78" s="142"/>
      <c r="HH78" s="142"/>
      <c r="HI78" s="142"/>
      <c r="HJ78" s="142"/>
      <c r="HK78" s="142"/>
      <c r="HL78" s="142"/>
      <c r="HM78" s="142" t="str">
        <f>データ!$F$11</f>
        <v>R02</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t="str">
        <f>データ!$B$11</f>
        <v>H28</v>
      </c>
      <c r="JK78" s="142"/>
      <c r="JL78" s="142"/>
      <c r="JM78" s="142"/>
      <c r="JN78" s="142"/>
      <c r="JO78" s="142"/>
      <c r="JP78" s="142"/>
      <c r="JQ78" s="142"/>
      <c r="JR78" s="142"/>
      <c r="JS78" s="142"/>
      <c r="JT78" s="142"/>
      <c r="JU78" s="142"/>
      <c r="JV78" s="142"/>
      <c r="JW78" s="142"/>
      <c r="JX78" s="142"/>
      <c r="JY78" s="142"/>
      <c r="JZ78" s="142"/>
      <c r="KA78" s="142"/>
      <c r="KB78" s="142"/>
      <c r="KC78" s="142" t="str">
        <f>データ!$C$11</f>
        <v>H29</v>
      </c>
      <c r="KD78" s="142"/>
      <c r="KE78" s="142"/>
      <c r="KF78" s="142"/>
      <c r="KG78" s="142"/>
      <c r="KH78" s="142"/>
      <c r="KI78" s="142"/>
      <c r="KJ78" s="142"/>
      <c r="KK78" s="142"/>
      <c r="KL78" s="142"/>
      <c r="KM78" s="142"/>
      <c r="KN78" s="142"/>
      <c r="KO78" s="142"/>
      <c r="KP78" s="142"/>
      <c r="KQ78" s="142"/>
      <c r="KR78" s="142"/>
      <c r="KS78" s="142"/>
      <c r="KT78" s="142"/>
      <c r="KU78" s="142"/>
      <c r="KV78" s="142" t="str">
        <f>データ!$D$11</f>
        <v>H30</v>
      </c>
      <c r="KW78" s="142"/>
      <c r="KX78" s="142"/>
      <c r="KY78" s="142"/>
      <c r="KZ78" s="142"/>
      <c r="LA78" s="142"/>
      <c r="LB78" s="142"/>
      <c r="LC78" s="142"/>
      <c r="LD78" s="142"/>
      <c r="LE78" s="142"/>
      <c r="LF78" s="142"/>
      <c r="LG78" s="142"/>
      <c r="LH78" s="142"/>
      <c r="LI78" s="142"/>
      <c r="LJ78" s="142"/>
      <c r="LK78" s="142"/>
      <c r="LL78" s="142"/>
      <c r="LM78" s="142"/>
      <c r="LN78" s="142"/>
      <c r="LO78" s="142" t="str">
        <f>データ!$E$11</f>
        <v>R01</v>
      </c>
      <c r="LP78" s="142"/>
      <c r="LQ78" s="142"/>
      <c r="LR78" s="142"/>
      <c r="LS78" s="142"/>
      <c r="LT78" s="142"/>
      <c r="LU78" s="142"/>
      <c r="LV78" s="142"/>
      <c r="LW78" s="142"/>
      <c r="LX78" s="142"/>
      <c r="LY78" s="142"/>
      <c r="LZ78" s="142"/>
      <c r="MA78" s="142"/>
      <c r="MB78" s="142"/>
      <c r="MC78" s="142"/>
      <c r="MD78" s="142"/>
      <c r="ME78" s="142"/>
      <c r="MF78" s="142"/>
      <c r="MG78" s="142"/>
      <c r="MH78" s="142" t="str">
        <f>データ!$F$11</f>
        <v>R02</v>
      </c>
      <c r="MI78" s="142"/>
      <c r="MJ78" s="142"/>
      <c r="MK78" s="142"/>
      <c r="ML78" s="142"/>
      <c r="MM78" s="142"/>
      <c r="MN78" s="142"/>
      <c r="MO78" s="142"/>
      <c r="MP78" s="142"/>
      <c r="MQ78" s="142"/>
      <c r="MR78" s="142"/>
      <c r="MS78" s="142"/>
      <c r="MT78" s="142"/>
      <c r="MU78" s="142"/>
      <c r="MV78" s="142"/>
      <c r="MW78" s="142"/>
      <c r="MX78" s="142"/>
      <c r="MY78" s="142"/>
      <c r="MZ78" s="142"/>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44" t="s">
        <v>57</v>
      </c>
      <c r="K79" s="145"/>
      <c r="L79" s="145"/>
      <c r="M79" s="145"/>
      <c r="N79" s="145"/>
      <c r="O79" s="145"/>
      <c r="P79" s="145"/>
      <c r="Q79" s="145"/>
      <c r="R79" s="145"/>
      <c r="S79" s="145"/>
      <c r="T79" s="146"/>
      <c r="U79" s="143">
        <f>データ!DS7</f>
        <v>64.599999999999994</v>
      </c>
      <c r="V79" s="143"/>
      <c r="W79" s="143"/>
      <c r="X79" s="143"/>
      <c r="Y79" s="143"/>
      <c r="Z79" s="143"/>
      <c r="AA79" s="143"/>
      <c r="AB79" s="143"/>
      <c r="AC79" s="143"/>
      <c r="AD79" s="143"/>
      <c r="AE79" s="143"/>
      <c r="AF79" s="143"/>
      <c r="AG79" s="143"/>
      <c r="AH79" s="143"/>
      <c r="AI79" s="143"/>
      <c r="AJ79" s="143"/>
      <c r="AK79" s="143"/>
      <c r="AL79" s="143"/>
      <c r="AM79" s="143"/>
      <c r="AN79" s="143">
        <f>データ!DT7</f>
        <v>66.7</v>
      </c>
      <c r="AO79" s="143"/>
      <c r="AP79" s="143"/>
      <c r="AQ79" s="143"/>
      <c r="AR79" s="143"/>
      <c r="AS79" s="143"/>
      <c r="AT79" s="143"/>
      <c r="AU79" s="143"/>
      <c r="AV79" s="143"/>
      <c r="AW79" s="143"/>
      <c r="AX79" s="143"/>
      <c r="AY79" s="143"/>
      <c r="AZ79" s="143"/>
      <c r="BA79" s="143"/>
      <c r="BB79" s="143"/>
      <c r="BC79" s="143"/>
      <c r="BD79" s="143"/>
      <c r="BE79" s="143"/>
      <c r="BF79" s="143"/>
      <c r="BG79" s="143">
        <f>データ!DU7</f>
        <v>68.7</v>
      </c>
      <c r="BH79" s="143"/>
      <c r="BI79" s="143"/>
      <c r="BJ79" s="143"/>
      <c r="BK79" s="143"/>
      <c r="BL79" s="143"/>
      <c r="BM79" s="143"/>
      <c r="BN79" s="143"/>
      <c r="BO79" s="143"/>
      <c r="BP79" s="143"/>
      <c r="BQ79" s="143"/>
      <c r="BR79" s="143"/>
      <c r="BS79" s="143"/>
      <c r="BT79" s="143"/>
      <c r="BU79" s="143"/>
      <c r="BV79" s="143"/>
      <c r="BW79" s="143"/>
      <c r="BX79" s="143"/>
      <c r="BY79" s="143"/>
      <c r="BZ79" s="143">
        <f>データ!DV7</f>
        <v>69.8</v>
      </c>
      <c r="CA79" s="143"/>
      <c r="CB79" s="143"/>
      <c r="CC79" s="143"/>
      <c r="CD79" s="143"/>
      <c r="CE79" s="143"/>
      <c r="CF79" s="143"/>
      <c r="CG79" s="143"/>
      <c r="CH79" s="143"/>
      <c r="CI79" s="143"/>
      <c r="CJ79" s="143"/>
      <c r="CK79" s="143"/>
      <c r="CL79" s="143"/>
      <c r="CM79" s="143"/>
      <c r="CN79" s="143"/>
      <c r="CO79" s="143"/>
      <c r="CP79" s="143"/>
      <c r="CQ79" s="143"/>
      <c r="CR79" s="143"/>
      <c r="CS79" s="143">
        <f>データ!DW7</f>
        <v>71.400000000000006</v>
      </c>
      <c r="CT79" s="143"/>
      <c r="CU79" s="143"/>
      <c r="CV79" s="143"/>
      <c r="CW79" s="143"/>
      <c r="CX79" s="143"/>
      <c r="CY79" s="143"/>
      <c r="CZ79" s="143"/>
      <c r="DA79" s="143"/>
      <c r="DB79" s="143"/>
      <c r="DC79" s="143"/>
      <c r="DD79" s="143"/>
      <c r="DE79" s="143"/>
      <c r="DF79" s="143"/>
      <c r="DG79" s="143"/>
      <c r="DH79" s="143"/>
      <c r="DI79" s="143"/>
      <c r="DJ79" s="143"/>
      <c r="DK79" s="143"/>
      <c r="DL79" s="41"/>
      <c r="DM79" s="41"/>
      <c r="DN79" s="41"/>
      <c r="DO79" s="41"/>
      <c r="DP79" s="41"/>
      <c r="DQ79" s="41"/>
      <c r="DR79" s="41"/>
      <c r="DS79" s="41"/>
      <c r="DT79" s="41"/>
      <c r="DU79" s="41"/>
      <c r="DV79" s="41"/>
      <c r="DW79" s="41"/>
      <c r="DX79" s="41"/>
      <c r="DY79" s="41"/>
      <c r="DZ79" s="41"/>
      <c r="ED79" s="144" t="s">
        <v>57</v>
      </c>
      <c r="EE79" s="145"/>
      <c r="EF79" s="145"/>
      <c r="EG79" s="145"/>
      <c r="EH79" s="145"/>
      <c r="EI79" s="145"/>
      <c r="EJ79" s="145"/>
      <c r="EK79" s="145"/>
      <c r="EL79" s="145"/>
      <c r="EM79" s="145"/>
      <c r="EN79" s="146"/>
      <c r="EO79" s="143">
        <f>データ!ED7</f>
        <v>81.3</v>
      </c>
      <c r="EP79" s="143"/>
      <c r="EQ79" s="143"/>
      <c r="ER79" s="143"/>
      <c r="ES79" s="143"/>
      <c r="ET79" s="143"/>
      <c r="EU79" s="143"/>
      <c r="EV79" s="143"/>
      <c r="EW79" s="143"/>
      <c r="EX79" s="143"/>
      <c r="EY79" s="143"/>
      <c r="EZ79" s="143"/>
      <c r="FA79" s="143"/>
      <c r="FB79" s="143"/>
      <c r="FC79" s="143"/>
      <c r="FD79" s="143"/>
      <c r="FE79" s="143"/>
      <c r="FF79" s="143"/>
      <c r="FG79" s="143"/>
      <c r="FH79" s="143">
        <f>データ!EE7</f>
        <v>83.3</v>
      </c>
      <c r="FI79" s="143"/>
      <c r="FJ79" s="143"/>
      <c r="FK79" s="143"/>
      <c r="FL79" s="143"/>
      <c r="FM79" s="143"/>
      <c r="FN79" s="143"/>
      <c r="FO79" s="143"/>
      <c r="FP79" s="143"/>
      <c r="FQ79" s="143"/>
      <c r="FR79" s="143"/>
      <c r="FS79" s="143"/>
      <c r="FT79" s="143"/>
      <c r="FU79" s="143"/>
      <c r="FV79" s="143"/>
      <c r="FW79" s="143"/>
      <c r="FX79" s="143"/>
      <c r="FY79" s="143"/>
      <c r="FZ79" s="143"/>
      <c r="GA79" s="143">
        <f>データ!EF7</f>
        <v>85.1</v>
      </c>
      <c r="GB79" s="143"/>
      <c r="GC79" s="143"/>
      <c r="GD79" s="143"/>
      <c r="GE79" s="143"/>
      <c r="GF79" s="143"/>
      <c r="GG79" s="143"/>
      <c r="GH79" s="143"/>
      <c r="GI79" s="143"/>
      <c r="GJ79" s="143"/>
      <c r="GK79" s="143"/>
      <c r="GL79" s="143"/>
      <c r="GM79" s="143"/>
      <c r="GN79" s="143"/>
      <c r="GO79" s="143"/>
      <c r="GP79" s="143"/>
      <c r="GQ79" s="143"/>
      <c r="GR79" s="143"/>
      <c r="GS79" s="143"/>
      <c r="GT79" s="143">
        <f>データ!EG7</f>
        <v>81.5</v>
      </c>
      <c r="GU79" s="143"/>
      <c r="GV79" s="143"/>
      <c r="GW79" s="143"/>
      <c r="GX79" s="143"/>
      <c r="GY79" s="143"/>
      <c r="GZ79" s="143"/>
      <c r="HA79" s="143"/>
      <c r="HB79" s="143"/>
      <c r="HC79" s="143"/>
      <c r="HD79" s="143"/>
      <c r="HE79" s="143"/>
      <c r="HF79" s="143"/>
      <c r="HG79" s="143"/>
      <c r="HH79" s="143"/>
      <c r="HI79" s="143"/>
      <c r="HJ79" s="143"/>
      <c r="HK79" s="143"/>
      <c r="HL79" s="143"/>
      <c r="HM79" s="143">
        <f>データ!EH7</f>
        <v>82</v>
      </c>
      <c r="HN79" s="143"/>
      <c r="HO79" s="143"/>
      <c r="HP79" s="143"/>
      <c r="HQ79" s="143"/>
      <c r="HR79" s="143"/>
      <c r="HS79" s="143"/>
      <c r="HT79" s="143"/>
      <c r="HU79" s="143"/>
      <c r="HV79" s="143"/>
      <c r="HW79" s="143"/>
      <c r="HX79" s="143"/>
      <c r="HY79" s="143"/>
      <c r="HZ79" s="143"/>
      <c r="IA79" s="143"/>
      <c r="IB79" s="143"/>
      <c r="IC79" s="143"/>
      <c r="ID79" s="143"/>
      <c r="IE79" s="143"/>
      <c r="IF79" s="42"/>
      <c r="IG79" s="42"/>
      <c r="IH79" s="42"/>
      <c r="II79" s="42"/>
      <c r="IJ79" s="42"/>
      <c r="IK79" s="42"/>
      <c r="IL79" s="42"/>
      <c r="IM79" s="42"/>
      <c r="IN79" s="42"/>
      <c r="IO79" s="42"/>
      <c r="IP79" s="42"/>
      <c r="IQ79" s="42"/>
      <c r="IY79" s="144" t="s">
        <v>57</v>
      </c>
      <c r="IZ79" s="145"/>
      <c r="JA79" s="145"/>
      <c r="JB79" s="145"/>
      <c r="JC79" s="145"/>
      <c r="JD79" s="145"/>
      <c r="JE79" s="145"/>
      <c r="JF79" s="145"/>
      <c r="JG79" s="145"/>
      <c r="JH79" s="145"/>
      <c r="JI79" s="146"/>
      <c r="JJ79" s="141">
        <f>データ!EO7</f>
        <v>18883750</v>
      </c>
      <c r="JK79" s="141"/>
      <c r="JL79" s="141"/>
      <c r="JM79" s="141"/>
      <c r="JN79" s="141"/>
      <c r="JO79" s="141"/>
      <c r="JP79" s="141"/>
      <c r="JQ79" s="141"/>
      <c r="JR79" s="141"/>
      <c r="JS79" s="141"/>
      <c r="JT79" s="141"/>
      <c r="JU79" s="141"/>
      <c r="JV79" s="141"/>
      <c r="JW79" s="141"/>
      <c r="JX79" s="141"/>
      <c r="JY79" s="141"/>
      <c r="JZ79" s="141"/>
      <c r="KA79" s="141"/>
      <c r="KB79" s="141"/>
      <c r="KC79" s="141">
        <f>データ!EP7</f>
        <v>18824417</v>
      </c>
      <c r="KD79" s="141"/>
      <c r="KE79" s="141"/>
      <c r="KF79" s="141"/>
      <c r="KG79" s="141"/>
      <c r="KH79" s="141"/>
      <c r="KI79" s="141"/>
      <c r="KJ79" s="141"/>
      <c r="KK79" s="141"/>
      <c r="KL79" s="141"/>
      <c r="KM79" s="141"/>
      <c r="KN79" s="141"/>
      <c r="KO79" s="141"/>
      <c r="KP79" s="141"/>
      <c r="KQ79" s="141"/>
      <c r="KR79" s="141"/>
      <c r="KS79" s="141"/>
      <c r="KT79" s="141"/>
      <c r="KU79" s="141"/>
      <c r="KV79" s="141">
        <f>データ!EQ7</f>
        <v>18934333</v>
      </c>
      <c r="KW79" s="141"/>
      <c r="KX79" s="141"/>
      <c r="KY79" s="141"/>
      <c r="KZ79" s="141"/>
      <c r="LA79" s="141"/>
      <c r="LB79" s="141"/>
      <c r="LC79" s="141"/>
      <c r="LD79" s="141"/>
      <c r="LE79" s="141"/>
      <c r="LF79" s="141"/>
      <c r="LG79" s="141"/>
      <c r="LH79" s="141"/>
      <c r="LI79" s="141"/>
      <c r="LJ79" s="141"/>
      <c r="LK79" s="141"/>
      <c r="LL79" s="141"/>
      <c r="LM79" s="141"/>
      <c r="LN79" s="141"/>
      <c r="LO79" s="141">
        <f>データ!ER7</f>
        <v>27341860</v>
      </c>
      <c r="LP79" s="141"/>
      <c r="LQ79" s="141"/>
      <c r="LR79" s="141"/>
      <c r="LS79" s="141"/>
      <c r="LT79" s="141"/>
      <c r="LU79" s="141"/>
      <c r="LV79" s="141"/>
      <c r="LW79" s="141"/>
      <c r="LX79" s="141"/>
      <c r="LY79" s="141"/>
      <c r="LZ79" s="141"/>
      <c r="MA79" s="141"/>
      <c r="MB79" s="141"/>
      <c r="MC79" s="141"/>
      <c r="MD79" s="141"/>
      <c r="ME79" s="141"/>
      <c r="MF79" s="141"/>
      <c r="MG79" s="141"/>
      <c r="MH79" s="141">
        <f>データ!ES7</f>
        <v>27468200</v>
      </c>
      <c r="MI79" s="141"/>
      <c r="MJ79" s="141"/>
      <c r="MK79" s="141"/>
      <c r="ML79" s="141"/>
      <c r="MM79" s="141"/>
      <c r="MN79" s="141"/>
      <c r="MO79" s="141"/>
      <c r="MP79" s="141"/>
      <c r="MQ79" s="141"/>
      <c r="MR79" s="141"/>
      <c r="MS79" s="141"/>
      <c r="MT79" s="141"/>
      <c r="MU79" s="141"/>
      <c r="MV79" s="141"/>
      <c r="MW79" s="141"/>
      <c r="MX79" s="141"/>
      <c r="MY79" s="141"/>
      <c r="MZ79" s="141"/>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44" t="s">
        <v>59</v>
      </c>
      <c r="K80" s="145"/>
      <c r="L80" s="145"/>
      <c r="M80" s="145"/>
      <c r="N80" s="145"/>
      <c r="O80" s="145"/>
      <c r="P80" s="145"/>
      <c r="Q80" s="145"/>
      <c r="R80" s="145"/>
      <c r="S80" s="145"/>
      <c r="T80" s="146"/>
      <c r="U80" s="143">
        <f>データ!DX7</f>
        <v>52.5</v>
      </c>
      <c r="V80" s="143"/>
      <c r="W80" s="143"/>
      <c r="X80" s="143"/>
      <c r="Y80" s="143"/>
      <c r="Z80" s="143"/>
      <c r="AA80" s="143"/>
      <c r="AB80" s="143"/>
      <c r="AC80" s="143"/>
      <c r="AD80" s="143"/>
      <c r="AE80" s="143"/>
      <c r="AF80" s="143"/>
      <c r="AG80" s="143"/>
      <c r="AH80" s="143"/>
      <c r="AI80" s="143"/>
      <c r="AJ80" s="143"/>
      <c r="AK80" s="143"/>
      <c r="AL80" s="143"/>
      <c r="AM80" s="143"/>
      <c r="AN80" s="143">
        <f>データ!DY7</f>
        <v>53.5</v>
      </c>
      <c r="AO80" s="143"/>
      <c r="AP80" s="143"/>
      <c r="AQ80" s="143"/>
      <c r="AR80" s="143"/>
      <c r="AS80" s="143"/>
      <c r="AT80" s="143"/>
      <c r="AU80" s="143"/>
      <c r="AV80" s="143"/>
      <c r="AW80" s="143"/>
      <c r="AX80" s="143"/>
      <c r="AY80" s="143"/>
      <c r="AZ80" s="143"/>
      <c r="BA80" s="143"/>
      <c r="BB80" s="143"/>
      <c r="BC80" s="143"/>
      <c r="BD80" s="143"/>
      <c r="BE80" s="143"/>
      <c r="BF80" s="143"/>
      <c r="BG80" s="143">
        <f>データ!DZ7</f>
        <v>54.1</v>
      </c>
      <c r="BH80" s="143"/>
      <c r="BI80" s="143"/>
      <c r="BJ80" s="143"/>
      <c r="BK80" s="143"/>
      <c r="BL80" s="143"/>
      <c r="BM80" s="143"/>
      <c r="BN80" s="143"/>
      <c r="BO80" s="143"/>
      <c r="BP80" s="143"/>
      <c r="BQ80" s="143"/>
      <c r="BR80" s="143"/>
      <c r="BS80" s="143"/>
      <c r="BT80" s="143"/>
      <c r="BU80" s="143"/>
      <c r="BV80" s="143"/>
      <c r="BW80" s="143"/>
      <c r="BX80" s="143"/>
      <c r="BY80" s="143"/>
      <c r="BZ80" s="143">
        <f>データ!EA7</f>
        <v>54.6</v>
      </c>
      <c r="CA80" s="143"/>
      <c r="CB80" s="143"/>
      <c r="CC80" s="143"/>
      <c r="CD80" s="143"/>
      <c r="CE80" s="143"/>
      <c r="CF80" s="143"/>
      <c r="CG80" s="143"/>
      <c r="CH80" s="143"/>
      <c r="CI80" s="143"/>
      <c r="CJ80" s="143"/>
      <c r="CK80" s="143"/>
      <c r="CL80" s="143"/>
      <c r="CM80" s="143"/>
      <c r="CN80" s="143"/>
      <c r="CO80" s="143"/>
      <c r="CP80" s="143"/>
      <c r="CQ80" s="143"/>
      <c r="CR80" s="143"/>
      <c r="CS80" s="143">
        <f>データ!EB7</f>
        <v>56.9</v>
      </c>
      <c r="CT80" s="143"/>
      <c r="CU80" s="143"/>
      <c r="CV80" s="143"/>
      <c r="CW80" s="143"/>
      <c r="CX80" s="143"/>
      <c r="CY80" s="143"/>
      <c r="CZ80" s="143"/>
      <c r="DA80" s="143"/>
      <c r="DB80" s="143"/>
      <c r="DC80" s="143"/>
      <c r="DD80" s="143"/>
      <c r="DE80" s="143"/>
      <c r="DF80" s="143"/>
      <c r="DG80" s="143"/>
      <c r="DH80" s="143"/>
      <c r="DI80" s="143"/>
      <c r="DJ80" s="143"/>
      <c r="DK80" s="143"/>
      <c r="DL80" s="41"/>
      <c r="DM80" s="41"/>
      <c r="DN80" s="41"/>
      <c r="DO80" s="41"/>
      <c r="DP80" s="41"/>
      <c r="DQ80" s="41"/>
      <c r="DR80" s="41"/>
      <c r="DS80" s="41"/>
      <c r="DT80" s="41"/>
      <c r="DU80" s="41"/>
      <c r="DV80" s="41"/>
      <c r="DW80" s="41"/>
      <c r="DX80" s="41"/>
      <c r="DY80" s="41"/>
      <c r="DZ80" s="41"/>
      <c r="ED80" s="144" t="s">
        <v>59</v>
      </c>
      <c r="EE80" s="145"/>
      <c r="EF80" s="145"/>
      <c r="EG80" s="145"/>
      <c r="EH80" s="145"/>
      <c r="EI80" s="145"/>
      <c r="EJ80" s="145"/>
      <c r="EK80" s="145"/>
      <c r="EL80" s="145"/>
      <c r="EM80" s="145"/>
      <c r="EN80" s="146"/>
      <c r="EO80" s="143">
        <f>データ!EI7</f>
        <v>69.7</v>
      </c>
      <c r="EP80" s="143"/>
      <c r="EQ80" s="143"/>
      <c r="ER80" s="143"/>
      <c r="ES80" s="143"/>
      <c r="ET80" s="143"/>
      <c r="EU80" s="143"/>
      <c r="EV80" s="143"/>
      <c r="EW80" s="143"/>
      <c r="EX80" s="143"/>
      <c r="EY80" s="143"/>
      <c r="EZ80" s="143"/>
      <c r="FA80" s="143"/>
      <c r="FB80" s="143"/>
      <c r="FC80" s="143"/>
      <c r="FD80" s="143"/>
      <c r="FE80" s="143"/>
      <c r="FF80" s="143"/>
      <c r="FG80" s="143"/>
      <c r="FH80" s="143">
        <f>データ!EJ7</f>
        <v>71.3</v>
      </c>
      <c r="FI80" s="143"/>
      <c r="FJ80" s="143"/>
      <c r="FK80" s="143"/>
      <c r="FL80" s="143"/>
      <c r="FM80" s="143"/>
      <c r="FN80" s="143"/>
      <c r="FO80" s="143"/>
      <c r="FP80" s="143"/>
      <c r="FQ80" s="143"/>
      <c r="FR80" s="143"/>
      <c r="FS80" s="143"/>
      <c r="FT80" s="143"/>
      <c r="FU80" s="143"/>
      <c r="FV80" s="143"/>
      <c r="FW80" s="143"/>
      <c r="FX80" s="143"/>
      <c r="FY80" s="143"/>
      <c r="FZ80" s="143"/>
      <c r="GA80" s="143">
        <f>データ!EK7</f>
        <v>71.400000000000006</v>
      </c>
      <c r="GB80" s="143"/>
      <c r="GC80" s="143"/>
      <c r="GD80" s="143"/>
      <c r="GE80" s="143"/>
      <c r="GF80" s="143"/>
      <c r="GG80" s="143"/>
      <c r="GH80" s="143"/>
      <c r="GI80" s="143"/>
      <c r="GJ80" s="143"/>
      <c r="GK80" s="143"/>
      <c r="GL80" s="143"/>
      <c r="GM80" s="143"/>
      <c r="GN80" s="143"/>
      <c r="GO80" s="143"/>
      <c r="GP80" s="143"/>
      <c r="GQ80" s="143"/>
      <c r="GR80" s="143"/>
      <c r="GS80" s="143"/>
      <c r="GT80" s="143">
        <f>データ!EL7</f>
        <v>71.7</v>
      </c>
      <c r="GU80" s="143"/>
      <c r="GV80" s="143"/>
      <c r="GW80" s="143"/>
      <c r="GX80" s="143"/>
      <c r="GY80" s="143"/>
      <c r="GZ80" s="143"/>
      <c r="HA80" s="143"/>
      <c r="HB80" s="143"/>
      <c r="HC80" s="143"/>
      <c r="HD80" s="143"/>
      <c r="HE80" s="143"/>
      <c r="HF80" s="143"/>
      <c r="HG80" s="143"/>
      <c r="HH80" s="143"/>
      <c r="HI80" s="143"/>
      <c r="HJ80" s="143"/>
      <c r="HK80" s="143"/>
      <c r="HL80" s="143"/>
      <c r="HM80" s="143">
        <f>データ!EM7</f>
        <v>72.900000000000006</v>
      </c>
      <c r="HN80" s="143"/>
      <c r="HO80" s="143"/>
      <c r="HP80" s="143"/>
      <c r="HQ80" s="143"/>
      <c r="HR80" s="143"/>
      <c r="HS80" s="143"/>
      <c r="HT80" s="143"/>
      <c r="HU80" s="143"/>
      <c r="HV80" s="143"/>
      <c r="HW80" s="143"/>
      <c r="HX80" s="143"/>
      <c r="HY80" s="143"/>
      <c r="HZ80" s="143"/>
      <c r="IA80" s="143"/>
      <c r="IB80" s="143"/>
      <c r="IC80" s="143"/>
      <c r="ID80" s="143"/>
      <c r="IE80" s="143"/>
      <c r="IF80" s="42"/>
      <c r="IG80" s="42"/>
      <c r="IH80" s="42"/>
      <c r="II80" s="42"/>
      <c r="IJ80" s="42"/>
      <c r="IK80" s="42"/>
      <c r="IL80" s="42"/>
      <c r="IM80" s="42"/>
      <c r="IN80" s="42"/>
      <c r="IO80" s="42"/>
      <c r="IP80" s="42"/>
      <c r="IQ80" s="42"/>
      <c r="IY80" s="144" t="s">
        <v>59</v>
      </c>
      <c r="IZ80" s="145"/>
      <c r="JA80" s="145"/>
      <c r="JB80" s="145"/>
      <c r="JC80" s="145"/>
      <c r="JD80" s="145"/>
      <c r="JE80" s="145"/>
      <c r="JF80" s="145"/>
      <c r="JG80" s="145"/>
      <c r="JH80" s="145"/>
      <c r="JI80" s="146"/>
      <c r="JJ80" s="141">
        <f>データ!ET7</f>
        <v>37752628</v>
      </c>
      <c r="JK80" s="141"/>
      <c r="JL80" s="141"/>
      <c r="JM80" s="141"/>
      <c r="JN80" s="141"/>
      <c r="JO80" s="141"/>
      <c r="JP80" s="141"/>
      <c r="JQ80" s="141"/>
      <c r="JR80" s="141"/>
      <c r="JS80" s="141"/>
      <c r="JT80" s="141"/>
      <c r="JU80" s="141"/>
      <c r="JV80" s="141"/>
      <c r="JW80" s="141"/>
      <c r="JX80" s="141"/>
      <c r="JY80" s="141"/>
      <c r="JZ80" s="141"/>
      <c r="KA80" s="141"/>
      <c r="KB80" s="141"/>
      <c r="KC80" s="141">
        <f>データ!EU7</f>
        <v>39094598</v>
      </c>
      <c r="KD80" s="141"/>
      <c r="KE80" s="141"/>
      <c r="KF80" s="141"/>
      <c r="KG80" s="141"/>
      <c r="KH80" s="141"/>
      <c r="KI80" s="141"/>
      <c r="KJ80" s="141"/>
      <c r="KK80" s="141"/>
      <c r="KL80" s="141"/>
      <c r="KM80" s="141"/>
      <c r="KN80" s="141"/>
      <c r="KO80" s="141"/>
      <c r="KP80" s="141"/>
      <c r="KQ80" s="141"/>
      <c r="KR80" s="141"/>
      <c r="KS80" s="141"/>
      <c r="KT80" s="141"/>
      <c r="KU80" s="141"/>
      <c r="KV80" s="141">
        <f>データ!EV7</f>
        <v>40683727</v>
      </c>
      <c r="KW80" s="141"/>
      <c r="KX80" s="141"/>
      <c r="KY80" s="141"/>
      <c r="KZ80" s="141"/>
      <c r="LA80" s="141"/>
      <c r="LB80" s="141"/>
      <c r="LC80" s="141"/>
      <c r="LD80" s="141"/>
      <c r="LE80" s="141"/>
      <c r="LF80" s="141"/>
      <c r="LG80" s="141"/>
      <c r="LH80" s="141"/>
      <c r="LI80" s="141"/>
      <c r="LJ80" s="141"/>
      <c r="LK80" s="141"/>
      <c r="LL80" s="141"/>
      <c r="LM80" s="141"/>
      <c r="LN80" s="141"/>
      <c r="LO80" s="141">
        <f>データ!EW7</f>
        <v>41891213</v>
      </c>
      <c r="LP80" s="141"/>
      <c r="LQ80" s="141"/>
      <c r="LR80" s="141"/>
      <c r="LS80" s="141"/>
      <c r="LT80" s="141"/>
      <c r="LU80" s="141"/>
      <c r="LV80" s="141"/>
      <c r="LW80" s="141"/>
      <c r="LX80" s="141"/>
      <c r="LY80" s="141"/>
      <c r="LZ80" s="141"/>
      <c r="MA80" s="141"/>
      <c r="MB80" s="141"/>
      <c r="MC80" s="141"/>
      <c r="MD80" s="141"/>
      <c r="ME80" s="141"/>
      <c r="MF80" s="141"/>
      <c r="MG80" s="141"/>
      <c r="MH80" s="141">
        <f>データ!EX7</f>
        <v>42806727</v>
      </c>
      <c r="MI80" s="141"/>
      <c r="MJ80" s="141"/>
      <c r="MK80" s="141"/>
      <c r="ML80" s="141"/>
      <c r="MM80" s="141"/>
      <c r="MN80" s="141"/>
      <c r="MO80" s="141"/>
      <c r="MP80" s="141"/>
      <c r="MQ80" s="141"/>
      <c r="MR80" s="141"/>
      <c r="MS80" s="141"/>
      <c r="MT80" s="141"/>
      <c r="MU80" s="141"/>
      <c r="MV80" s="141"/>
      <c r="MW80" s="141"/>
      <c r="MX80" s="141"/>
      <c r="MY80" s="141"/>
      <c r="MZ80" s="141"/>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ZsSIFSZsSmLR7FQQ9rZG8IJIlo2LtTt+8D4uRGTqrUVQu93ArOoLojkofWcoVPDJAWlAFHOUOs4FAZL8qCjfw==" saltValue="0lrx2oRGiRRgywSz+cf+qQ==" spinCount="100000" sheet="1" objects="1" scenarios="1" formatCells="0" formatColumns="0" formatRows="0"/>
  <mergeCells count="263">
    <mergeCell ref="NJ68:NX69"/>
    <mergeCell ref="U78:AM78"/>
    <mergeCell ref="AN78:BF78"/>
    <mergeCell ref="BG78:BY78"/>
    <mergeCell ref="BZ78:CR78"/>
    <mergeCell ref="CS78:DK78"/>
    <mergeCell ref="EO78:FG78"/>
    <mergeCell ref="IZ56:JN56"/>
    <mergeCell ref="JW56:KE56"/>
    <mergeCell ref="NJ70:NX84"/>
    <mergeCell ref="MH80:MZ80"/>
    <mergeCell ref="HM80:IE80"/>
    <mergeCell ref="IY80:JI80"/>
    <mergeCell ref="JJ80:KB80"/>
    <mergeCell ref="KC80:KU80"/>
    <mergeCell ref="KV80:LN80"/>
    <mergeCell ref="LO80:MG80"/>
    <mergeCell ref="MH79:MZ79"/>
    <mergeCell ref="HM79:IE79"/>
    <mergeCell ref="IY79:JI79"/>
    <mergeCell ref="CS80:DK80"/>
    <mergeCell ref="ED80:EN80"/>
    <mergeCell ref="EO80:FG80"/>
    <mergeCell ref="FH80:FZ80"/>
    <mergeCell ref="GA80:GS80"/>
    <mergeCell ref="GT80:HL80"/>
    <mergeCell ref="J80:T80"/>
    <mergeCell ref="U80:AM80"/>
    <mergeCell ref="AN80:BF80"/>
    <mergeCell ref="BG80:BY80"/>
    <mergeCell ref="BZ80:CR80"/>
    <mergeCell ref="J79:T79"/>
    <mergeCell ref="U79:AM79"/>
    <mergeCell ref="AN79:BF79"/>
    <mergeCell ref="BG79:BY79"/>
    <mergeCell ref="BZ79:CR79"/>
    <mergeCell ref="CS79:DK79"/>
    <mergeCell ref="ED79:EN79"/>
    <mergeCell ref="EO79:FG79"/>
    <mergeCell ref="FH79:FZ79"/>
    <mergeCell ref="GA79:GS79"/>
    <mergeCell ref="GT79:HL79"/>
    <mergeCell ref="P56:AD56"/>
    <mergeCell ref="AE56:AS56"/>
    <mergeCell ref="AT56:BH56"/>
    <mergeCell ref="FH78:FZ78"/>
    <mergeCell ref="GA78:GS78"/>
    <mergeCell ref="LJ56:LX56"/>
    <mergeCell ref="LY56:MM56"/>
    <mergeCell ref="FL56:FZ56"/>
    <mergeCell ref="GI56:GQ56"/>
    <mergeCell ref="GR56:HF56"/>
    <mergeCell ref="HG56:HU56"/>
    <mergeCell ref="HV56:IJ56"/>
    <mergeCell ref="IK56:IY56"/>
    <mergeCell ref="KV78:LN78"/>
    <mergeCell ref="LO78:MG78"/>
    <mergeCell ref="MH78:MZ78"/>
    <mergeCell ref="GT78:HL78"/>
    <mergeCell ref="HM78:IE78"/>
    <mergeCell ref="JJ78:KB78"/>
    <mergeCell ref="KC78:KU78"/>
    <mergeCell ref="BX54:CL54"/>
    <mergeCell ref="DD54:DR54"/>
    <mergeCell ref="LY54:MM54"/>
    <mergeCell ref="JJ79:KB79"/>
    <mergeCell ref="KC79:KU79"/>
    <mergeCell ref="KV79:LN79"/>
    <mergeCell ref="LO79:MG79"/>
    <mergeCell ref="MN56:NB56"/>
    <mergeCell ref="G55:O55"/>
    <mergeCell ref="P55:AD55"/>
    <mergeCell ref="AE55:AS55"/>
    <mergeCell ref="AT55:BH55"/>
    <mergeCell ref="BI55:BW55"/>
    <mergeCell ref="BX55:CL55"/>
    <mergeCell ref="CU55:DC55"/>
    <mergeCell ref="KF56:KT56"/>
    <mergeCell ref="KU56:LI56"/>
    <mergeCell ref="DD56:DR56"/>
    <mergeCell ref="DS56:EG56"/>
    <mergeCell ref="EH56:EV56"/>
    <mergeCell ref="EW56:FK56"/>
    <mergeCell ref="BX56:CL56"/>
    <mergeCell ref="CU56:DC56"/>
    <mergeCell ref="G56:O56"/>
    <mergeCell ref="FL54:FZ54"/>
    <mergeCell ref="GR54:HF54"/>
    <mergeCell ref="HG54:HU54"/>
    <mergeCell ref="BI56:BW56"/>
    <mergeCell ref="NJ35:NX36"/>
    <mergeCell ref="NJ37:NX38"/>
    <mergeCell ref="NJ52:NX53"/>
    <mergeCell ref="HV55:IJ55"/>
    <mergeCell ref="IK55:IY55"/>
    <mergeCell ref="DD55:DR55"/>
    <mergeCell ref="DS55:EG55"/>
    <mergeCell ref="EH55:EV55"/>
    <mergeCell ref="EW55:FK55"/>
    <mergeCell ref="FL55:FZ55"/>
    <mergeCell ref="GI55:GQ55"/>
    <mergeCell ref="GR55:HF55"/>
    <mergeCell ref="HG55:HU55"/>
    <mergeCell ref="NJ39:NX51"/>
    <mergeCell ref="NJ54:NX67"/>
    <mergeCell ref="F62:ND63"/>
    <mergeCell ref="P54:AD54"/>
    <mergeCell ref="AE54:AS54"/>
    <mergeCell ref="AT54:BH54"/>
    <mergeCell ref="BI54:BW54"/>
    <mergeCell ref="LJ55:LX55"/>
    <mergeCell ref="LY55:MM55"/>
    <mergeCell ref="MN55:NB55"/>
    <mergeCell ref="IZ55:JN55"/>
    <mergeCell ref="JW55:KE55"/>
    <mergeCell ref="JW34:KE34"/>
    <mergeCell ref="KF34:KT34"/>
    <mergeCell ref="KU34:LI34"/>
    <mergeCell ref="LJ34:LX34"/>
    <mergeCell ref="LY34:MM34"/>
    <mergeCell ref="MN34:NB34"/>
    <mergeCell ref="IZ34:JN34"/>
    <mergeCell ref="MN54:NB54"/>
    <mergeCell ref="IZ54:JN54"/>
    <mergeCell ref="KF54:KT54"/>
    <mergeCell ref="KU54:LI54"/>
    <mergeCell ref="LJ54:LX54"/>
    <mergeCell ref="CU34:DC34"/>
    <mergeCell ref="DD34:DR34"/>
    <mergeCell ref="DS34:EG34"/>
    <mergeCell ref="EH34:EV34"/>
    <mergeCell ref="EW34:FK34"/>
    <mergeCell ref="FL34:FZ34"/>
    <mergeCell ref="KF55:KT55"/>
    <mergeCell ref="KU55:LI55"/>
    <mergeCell ref="G34:O34"/>
    <mergeCell ref="P34:AD34"/>
    <mergeCell ref="AE34:AS34"/>
    <mergeCell ref="AT34:BH34"/>
    <mergeCell ref="BI34:BW34"/>
    <mergeCell ref="BX34:CL34"/>
    <mergeCell ref="GI34:GQ34"/>
    <mergeCell ref="GR34:HF34"/>
    <mergeCell ref="HG34:HU34"/>
    <mergeCell ref="HV34:IJ34"/>
    <mergeCell ref="IK34:IY34"/>
    <mergeCell ref="HV54:IJ54"/>
    <mergeCell ref="IK54:IY54"/>
    <mergeCell ref="DS54:EG54"/>
    <mergeCell ref="EH54:EV54"/>
    <mergeCell ref="EW54:FK54"/>
    <mergeCell ref="DS33:EG33"/>
    <mergeCell ref="EH33:EV33"/>
    <mergeCell ref="EW33:FK33"/>
    <mergeCell ref="FL33:FZ33"/>
    <mergeCell ref="G33:O33"/>
    <mergeCell ref="P33:AD33"/>
    <mergeCell ref="AE33:AS33"/>
    <mergeCell ref="AT33:BH33"/>
    <mergeCell ref="BI33:BW33"/>
    <mergeCell ref="BX33:CL33"/>
    <mergeCell ref="LJ33:LX33"/>
    <mergeCell ref="LY33:MM33"/>
    <mergeCell ref="MN33:NB33"/>
    <mergeCell ref="GI33:GQ33"/>
    <mergeCell ref="GR33:HF33"/>
    <mergeCell ref="HG33:HU33"/>
    <mergeCell ref="HV33:IJ33"/>
    <mergeCell ref="IK33:IY33"/>
    <mergeCell ref="IZ33:JN33"/>
    <mergeCell ref="JW33:KE33"/>
    <mergeCell ref="KF33:KT33"/>
    <mergeCell ref="KU33:LI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382035</v>
      </c>
      <c r="D6" s="63">
        <f t="shared" si="2"/>
        <v>46</v>
      </c>
      <c r="E6" s="63">
        <f t="shared" si="2"/>
        <v>6</v>
      </c>
      <c r="F6" s="63">
        <f t="shared" si="2"/>
        <v>0</v>
      </c>
      <c r="G6" s="63">
        <f t="shared" si="2"/>
        <v>2</v>
      </c>
      <c r="H6" s="155" t="str">
        <f>IF(H8&lt;&gt;I8,H8,"")&amp;IF(I8&lt;&gt;J8,I8,"")&amp;"　"&amp;J8</f>
        <v>愛媛県宇和島市　宇和島市立吉田病院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11</v>
      </c>
      <c r="R6" s="63" t="str">
        <f t="shared" si="3"/>
        <v>-</v>
      </c>
      <c r="S6" s="63" t="str">
        <f t="shared" si="3"/>
        <v>訓</v>
      </c>
      <c r="T6" s="63" t="str">
        <f t="shared" si="3"/>
        <v>救</v>
      </c>
      <c r="U6" s="64">
        <f>U8</f>
        <v>73067</v>
      </c>
      <c r="V6" s="64">
        <f>V8</f>
        <v>8866</v>
      </c>
      <c r="W6" s="63" t="str">
        <f>W8</f>
        <v>第２種該当</v>
      </c>
      <c r="X6" s="63" t="str">
        <f t="shared" ref="X6" si="4">X8</f>
        <v>-</v>
      </c>
      <c r="Y6" s="63" t="str">
        <f t="shared" si="3"/>
        <v>１３：１</v>
      </c>
      <c r="Z6" s="64">
        <f t="shared" si="3"/>
        <v>52</v>
      </c>
      <c r="AA6" s="64">
        <f t="shared" si="3"/>
        <v>48</v>
      </c>
      <c r="AB6" s="64" t="str">
        <f t="shared" si="3"/>
        <v>-</v>
      </c>
      <c r="AC6" s="64" t="str">
        <f t="shared" si="3"/>
        <v>-</v>
      </c>
      <c r="AD6" s="64" t="str">
        <f t="shared" si="3"/>
        <v>-</v>
      </c>
      <c r="AE6" s="64">
        <f t="shared" si="3"/>
        <v>100</v>
      </c>
      <c r="AF6" s="64">
        <f t="shared" si="3"/>
        <v>43</v>
      </c>
      <c r="AG6" s="64">
        <f t="shared" si="3"/>
        <v>48</v>
      </c>
      <c r="AH6" s="64">
        <f t="shared" si="3"/>
        <v>91</v>
      </c>
      <c r="AI6" s="65">
        <f>IF(AI8="-",NA(),AI8)</f>
        <v>106</v>
      </c>
      <c r="AJ6" s="65">
        <f t="shared" ref="AJ6:AR6" si="5">IF(AJ8="-",NA(),AJ8)</f>
        <v>108</v>
      </c>
      <c r="AK6" s="65">
        <f t="shared" si="5"/>
        <v>102.9</v>
      </c>
      <c r="AL6" s="65">
        <f t="shared" si="5"/>
        <v>103.2</v>
      </c>
      <c r="AM6" s="65">
        <f t="shared" si="5"/>
        <v>111.1</v>
      </c>
      <c r="AN6" s="65">
        <f t="shared" si="5"/>
        <v>96.7</v>
      </c>
      <c r="AO6" s="65">
        <f t="shared" si="5"/>
        <v>96.6</v>
      </c>
      <c r="AP6" s="65">
        <f t="shared" si="5"/>
        <v>97.2</v>
      </c>
      <c r="AQ6" s="65">
        <f t="shared" si="5"/>
        <v>96.9</v>
      </c>
      <c r="AR6" s="65">
        <f t="shared" si="5"/>
        <v>100.6</v>
      </c>
      <c r="AS6" s="65" t="str">
        <f>IF(AS8="-","【-】","【"&amp;SUBSTITUTE(TEXT(AS8,"#,##0.0"),"-","△")&amp;"】")</f>
        <v>【102.5】</v>
      </c>
      <c r="AT6" s="65">
        <f>IF(AT8="-",NA(),AT8)</f>
        <v>94.9</v>
      </c>
      <c r="AU6" s="65">
        <f t="shared" ref="AU6:BC6" si="6">IF(AU8="-",NA(),AU8)</f>
        <v>97.9</v>
      </c>
      <c r="AV6" s="65">
        <f t="shared" si="6"/>
        <v>91</v>
      </c>
      <c r="AW6" s="65">
        <f t="shared" si="6"/>
        <v>93.2</v>
      </c>
      <c r="AX6" s="65">
        <f t="shared" si="6"/>
        <v>83.2</v>
      </c>
      <c r="AY6" s="65">
        <f t="shared" si="6"/>
        <v>84.2</v>
      </c>
      <c r="AZ6" s="65">
        <f t="shared" si="6"/>
        <v>83.9</v>
      </c>
      <c r="BA6" s="65">
        <f t="shared" si="6"/>
        <v>84</v>
      </c>
      <c r="BB6" s="65">
        <f t="shared" si="6"/>
        <v>84.3</v>
      </c>
      <c r="BC6" s="65">
        <f t="shared" si="6"/>
        <v>80.7</v>
      </c>
      <c r="BD6" s="65" t="str">
        <f>IF(BD8="-","【-】","【"&amp;SUBSTITUTE(TEXT(BD8,"#,##0.0"),"-","△")&amp;"】")</f>
        <v>【84.7】</v>
      </c>
      <c r="BE6" s="65">
        <f>IF(BE8="-",NA(),BE8)</f>
        <v>288.3</v>
      </c>
      <c r="BF6" s="65">
        <f t="shared" ref="BF6:BN6" si="7">IF(BF8="-",NA(),BF8)</f>
        <v>301.3</v>
      </c>
      <c r="BG6" s="65">
        <f t="shared" si="7"/>
        <v>339.9</v>
      </c>
      <c r="BH6" s="65">
        <f t="shared" si="7"/>
        <v>334.6</v>
      </c>
      <c r="BI6" s="65">
        <f t="shared" si="7"/>
        <v>365.8</v>
      </c>
      <c r="BJ6" s="65">
        <f t="shared" si="7"/>
        <v>119.5</v>
      </c>
      <c r="BK6" s="65">
        <f t="shared" si="7"/>
        <v>116.9</v>
      </c>
      <c r="BL6" s="65">
        <f t="shared" si="7"/>
        <v>117.1</v>
      </c>
      <c r="BM6" s="65">
        <f t="shared" si="7"/>
        <v>120.5</v>
      </c>
      <c r="BN6" s="65">
        <f t="shared" si="7"/>
        <v>124.2</v>
      </c>
      <c r="BO6" s="65" t="str">
        <f>IF(BO8="-","【-】","【"&amp;SUBSTITUTE(TEXT(BO8,"#,##0.0"),"-","△")&amp;"】")</f>
        <v>【69.3】</v>
      </c>
      <c r="BP6" s="65">
        <f>IF(BP8="-",NA(),BP8)</f>
        <v>53.4</v>
      </c>
      <c r="BQ6" s="65">
        <f t="shared" ref="BQ6:BY6" si="8">IF(BQ8="-",NA(),BQ8)</f>
        <v>53.6</v>
      </c>
      <c r="BR6" s="65">
        <f t="shared" si="8"/>
        <v>47.8</v>
      </c>
      <c r="BS6" s="65">
        <f t="shared" si="8"/>
        <v>49.9</v>
      </c>
      <c r="BT6" s="65">
        <f t="shared" si="8"/>
        <v>53.7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19125</v>
      </c>
      <c r="CB6" s="66">
        <f t="shared" ref="CB6:CJ6" si="9">IF(CB8="-",NA(),CB8)</f>
        <v>20035</v>
      </c>
      <c r="CC6" s="66">
        <f t="shared" si="9"/>
        <v>19629</v>
      </c>
      <c r="CD6" s="66">
        <f t="shared" si="9"/>
        <v>20500</v>
      </c>
      <c r="CE6" s="66">
        <f t="shared" si="9"/>
        <v>22522</v>
      </c>
      <c r="CF6" s="66">
        <f t="shared" si="9"/>
        <v>33492</v>
      </c>
      <c r="CG6" s="66">
        <f t="shared" si="9"/>
        <v>34136</v>
      </c>
      <c r="CH6" s="66">
        <f t="shared" si="9"/>
        <v>34924</v>
      </c>
      <c r="CI6" s="66">
        <f t="shared" si="9"/>
        <v>35788</v>
      </c>
      <c r="CJ6" s="66">
        <f t="shared" si="9"/>
        <v>37855</v>
      </c>
      <c r="CK6" s="65" t="str">
        <f>IF(CK8="-","【-】","【"&amp;SUBSTITUTE(TEXT(CK8,"#,##0"),"-","△")&amp;"】")</f>
        <v>【56,733】</v>
      </c>
      <c r="CL6" s="66">
        <f>IF(CL8="-",NA(),CL8)</f>
        <v>6297</v>
      </c>
      <c r="CM6" s="66">
        <f t="shared" ref="CM6:CU6" si="10">IF(CM8="-",NA(),CM8)</f>
        <v>6369</v>
      </c>
      <c r="CN6" s="66">
        <f t="shared" si="10"/>
        <v>6698</v>
      </c>
      <c r="CO6" s="66">
        <f t="shared" si="10"/>
        <v>6636</v>
      </c>
      <c r="CP6" s="66">
        <f t="shared" si="10"/>
        <v>7010</v>
      </c>
      <c r="CQ6" s="66">
        <f t="shared" si="10"/>
        <v>9976</v>
      </c>
      <c r="CR6" s="66">
        <f t="shared" si="10"/>
        <v>10130</v>
      </c>
      <c r="CS6" s="66">
        <f t="shared" si="10"/>
        <v>10244</v>
      </c>
      <c r="CT6" s="66">
        <f t="shared" si="10"/>
        <v>10602</v>
      </c>
      <c r="CU6" s="66">
        <f t="shared" si="10"/>
        <v>11234</v>
      </c>
      <c r="CV6" s="65" t="str">
        <f>IF(CV8="-","【-】","【"&amp;SUBSTITUTE(TEXT(CV8,"#,##0"),"-","△")&amp;"】")</f>
        <v>【16,778】</v>
      </c>
      <c r="CW6" s="65">
        <f>IF(CW8="-",NA(),CW8)</f>
        <v>64.5</v>
      </c>
      <c r="CX6" s="65">
        <f t="shared" ref="CX6:DF6" si="11">IF(CX8="-",NA(),CX8)</f>
        <v>60.3</v>
      </c>
      <c r="CY6" s="65">
        <f t="shared" si="11"/>
        <v>66.400000000000006</v>
      </c>
      <c r="CZ6" s="65">
        <f t="shared" si="11"/>
        <v>64.099999999999994</v>
      </c>
      <c r="DA6" s="65">
        <f t="shared" si="11"/>
        <v>76.8</v>
      </c>
      <c r="DB6" s="65">
        <f t="shared" si="11"/>
        <v>63.4</v>
      </c>
      <c r="DC6" s="65">
        <f t="shared" si="11"/>
        <v>63.4</v>
      </c>
      <c r="DD6" s="65">
        <f t="shared" si="11"/>
        <v>63.7</v>
      </c>
      <c r="DE6" s="65">
        <f t="shared" si="11"/>
        <v>63.3</v>
      </c>
      <c r="DF6" s="65">
        <f t="shared" si="11"/>
        <v>68.5</v>
      </c>
      <c r="DG6" s="65" t="str">
        <f>IF(DG8="-","【-】","【"&amp;SUBSTITUTE(TEXT(DG8,"#,##0.0"),"-","△")&amp;"】")</f>
        <v>【58.8】</v>
      </c>
      <c r="DH6" s="65">
        <f>IF(DH8="-",NA(),DH8)</f>
        <v>11.6</v>
      </c>
      <c r="DI6" s="65">
        <f t="shared" ref="DI6:DQ6" si="12">IF(DI8="-",NA(),DI8)</f>
        <v>12.3</v>
      </c>
      <c r="DJ6" s="65">
        <f t="shared" si="12"/>
        <v>11.1</v>
      </c>
      <c r="DK6" s="65">
        <f t="shared" si="12"/>
        <v>10.6</v>
      </c>
      <c r="DL6" s="65">
        <f t="shared" si="12"/>
        <v>10</v>
      </c>
      <c r="DM6" s="65">
        <f t="shared" si="12"/>
        <v>18.7</v>
      </c>
      <c r="DN6" s="65">
        <f t="shared" si="12"/>
        <v>18.3</v>
      </c>
      <c r="DO6" s="65">
        <f t="shared" si="12"/>
        <v>17.7</v>
      </c>
      <c r="DP6" s="65">
        <f t="shared" si="12"/>
        <v>17.5</v>
      </c>
      <c r="DQ6" s="65">
        <f t="shared" si="12"/>
        <v>17.5</v>
      </c>
      <c r="DR6" s="65" t="str">
        <f>IF(DR8="-","【-】","【"&amp;SUBSTITUTE(TEXT(DR8,"#,##0.0"),"-","△")&amp;"】")</f>
        <v>【24.8】</v>
      </c>
      <c r="DS6" s="65">
        <f>IF(DS8="-",NA(),DS8)</f>
        <v>64.599999999999994</v>
      </c>
      <c r="DT6" s="65">
        <f t="shared" ref="DT6:EB6" si="13">IF(DT8="-",NA(),DT8)</f>
        <v>66.7</v>
      </c>
      <c r="DU6" s="65">
        <f t="shared" si="13"/>
        <v>68.7</v>
      </c>
      <c r="DV6" s="65">
        <f t="shared" si="13"/>
        <v>69.8</v>
      </c>
      <c r="DW6" s="65">
        <f t="shared" si="13"/>
        <v>71.400000000000006</v>
      </c>
      <c r="DX6" s="65">
        <f t="shared" si="13"/>
        <v>52.5</v>
      </c>
      <c r="DY6" s="65">
        <f t="shared" si="13"/>
        <v>53.5</v>
      </c>
      <c r="DZ6" s="65">
        <f t="shared" si="13"/>
        <v>54.1</v>
      </c>
      <c r="EA6" s="65">
        <f t="shared" si="13"/>
        <v>54.6</v>
      </c>
      <c r="EB6" s="65">
        <f t="shared" si="13"/>
        <v>56.9</v>
      </c>
      <c r="EC6" s="65" t="str">
        <f>IF(EC8="-","【-】","【"&amp;SUBSTITUTE(TEXT(EC8,"#,##0.0"),"-","△")&amp;"】")</f>
        <v>【54.8】</v>
      </c>
      <c r="ED6" s="65">
        <f>IF(ED8="-",NA(),ED8)</f>
        <v>81.3</v>
      </c>
      <c r="EE6" s="65">
        <f t="shared" ref="EE6:EM6" si="14">IF(EE8="-",NA(),EE8)</f>
        <v>83.3</v>
      </c>
      <c r="EF6" s="65">
        <f t="shared" si="14"/>
        <v>85.1</v>
      </c>
      <c r="EG6" s="65">
        <f t="shared" si="14"/>
        <v>81.5</v>
      </c>
      <c r="EH6" s="65">
        <f t="shared" si="14"/>
        <v>82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18883750</v>
      </c>
      <c r="EP6" s="66">
        <f t="shared" ref="EP6:EX6" si="15">IF(EP8="-",NA(),EP8)</f>
        <v>18824417</v>
      </c>
      <c r="EQ6" s="66">
        <f t="shared" si="15"/>
        <v>18934333</v>
      </c>
      <c r="ER6" s="66">
        <f t="shared" si="15"/>
        <v>27341860</v>
      </c>
      <c r="ES6" s="66">
        <f t="shared" si="15"/>
        <v>27468200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382035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11</v>
      </c>
      <c r="R7" s="63" t="str">
        <f t="shared" si="16"/>
        <v>-</v>
      </c>
      <c r="S7" s="63" t="str">
        <f t="shared" si="16"/>
        <v>訓</v>
      </c>
      <c r="T7" s="63" t="str">
        <f t="shared" si="16"/>
        <v>救</v>
      </c>
      <c r="U7" s="64">
        <f>U8</f>
        <v>73067</v>
      </c>
      <c r="V7" s="64">
        <f>V8</f>
        <v>8866</v>
      </c>
      <c r="W7" s="63" t="str">
        <f>W8</f>
        <v>第２種該当</v>
      </c>
      <c r="X7" s="63" t="str">
        <f t="shared" si="16"/>
        <v>-</v>
      </c>
      <c r="Y7" s="63" t="str">
        <f t="shared" si="16"/>
        <v>１３：１</v>
      </c>
      <c r="Z7" s="64">
        <f t="shared" si="16"/>
        <v>52</v>
      </c>
      <c r="AA7" s="64">
        <f t="shared" si="16"/>
        <v>48</v>
      </c>
      <c r="AB7" s="64" t="str">
        <f t="shared" si="16"/>
        <v>-</v>
      </c>
      <c r="AC7" s="64" t="str">
        <f t="shared" si="16"/>
        <v>-</v>
      </c>
      <c r="AD7" s="64" t="str">
        <f t="shared" si="16"/>
        <v>-</v>
      </c>
      <c r="AE7" s="64">
        <f t="shared" si="16"/>
        <v>100</v>
      </c>
      <c r="AF7" s="64">
        <f t="shared" si="16"/>
        <v>43</v>
      </c>
      <c r="AG7" s="64">
        <f t="shared" si="16"/>
        <v>48</v>
      </c>
      <c r="AH7" s="64">
        <f t="shared" si="16"/>
        <v>91</v>
      </c>
      <c r="AI7" s="65">
        <f>AI8</f>
        <v>106</v>
      </c>
      <c r="AJ7" s="65">
        <f t="shared" ref="AJ7:AR7" si="17">AJ8</f>
        <v>108</v>
      </c>
      <c r="AK7" s="65">
        <f t="shared" si="17"/>
        <v>102.9</v>
      </c>
      <c r="AL7" s="65">
        <f t="shared" si="17"/>
        <v>103.2</v>
      </c>
      <c r="AM7" s="65">
        <f t="shared" si="17"/>
        <v>111.1</v>
      </c>
      <c r="AN7" s="65">
        <f t="shared" si="17"/>
        <v>96.7</v>
      </c>
      <c r="AO7" s="65">
        <f t="shared" si="17"/>
        <v>96.6</v>
      </c>
      <c r="AP7" s="65">
        <f t="shared" si="17"/>
        <v>97.2</v>
      </c>
      <c r="AQ7" s="65">
        <f t="shared" si="17"/>
        <v>96.9</v>
      </c>
      <c r="AR7" s="65">
        <f t="shared" si="17"/>
        <v>100.6</v>
      </c>
      <c r="AS7" s="65"/>
      <c r="AT7" s="65">
        <f>AT8</f>
        <v>94.9</v>
      </c>
      <c r="AU7" s="65">
        <f t="shared" ref="AU7:BC7" si="18">AU8</f>
        <v>97.9</v>
      </c>
      <c r="AV7" s="65">
        <f t="shared" si="18"/>
        <v>91</v>
      </c>
      <c r="AW7" s="65">
        <f t="shared" si="18"/>
        <v>93.2</v>
      </c>
      <c r="AX7" s="65">
        <f t="shared" si="18"/>
        <v>83.2</v>
      </c>
      <c r="AY7" s="65">
        <f t="shared" si="18"/>
        <v>84.2</v>
      </c>
      <c r="AZ7" s="65">
        <f t="shared" si="18"/>
        <v>83.9</v>
      </c>
      <c r="BA7" s="65">
        <f t="shared" si="18"/>
        <v>84</v>
      </c>
      <c r="BB7" s="65">
        <f t="shared" si="18"/>
        <v>84.3</v>
      </c>
      <c r="BC7" s="65">
        <f t="shared" si="18"/>
        <v>80.7</v>
      </c>
      <c r="BD7" s="65"/>
      <c r="BE7" s="65">
        <f>BE8</f>
        <v>288.3</v>
      </c>
      <c r="BF7" s="65">
        <f t="shared" ref="BF7:BN7" si="19">BF8</f>
        <v>301.3</v>
      </c>
      <c r="BG7" s="65">
        <f t="shared" si="19"/>
        <v>339.9</v>
      </c>
      <c r="BH7" s="65">
        <f t="shared" si="19"/>
        <v>334.6</v>
      </c>
      <c r="BI7" s="65">
        <f t="shared" si="19"/>
        <v>365.8</v>
      </c>
      <c r="BJ7" s="65">
        <f t="shared" si="19"/>
        <v>119.5</v>
      </c>
      <c r="BK7" s="65">
        <f t="shared" si="19"/>
        <v>116.9</v>
      </c>
      <c r="BL7" s="65">
        <f t="shared" si="19"/>
        <v>117.1</v>
      </c>
      <c r="BM7" s="65">
        <f t="shared" si="19"/>
        <v>120.5</v>
      </c>
      <c r="BN7" s="65">
        <f t="shared" si="19"/>
        <v>124.2</v>
      </c>
      <c r="BO7" s="65"/>
      <c r="BP7" s="65">
        <f>BP8</f>
        <v>53.4</v>
      </c>
      <c r="BQ7" s="65">
        <f t="shared" ref="BQ7:BY7" si="20">BQ8</f>
        <v>53.6</v>
      </c>
      <c r="BR7" s="65">
        <f t="shared" si="20"/>
        <v>47.8</v>
      </c>
      <c r="BS7" s="65">
        <f t="shared" si="20"/>
        <v>49.9</v>
      </c>
      <c r="BT7" s="65">
        <f t="shared" si="20"/>
        <v>53.7</v>
      </c>
      <c r="BU7" s="65">
        <f t="shared" si="20"/>
        <v>69.8</v>
      </c>
      <c r="BV7" s="65">
        <f t="shared" si="20"/>
        <v>69.7</v>
      </c>
      <c r="BW7" s="65">
        <f t="shared" si="20"/>
        <v>70.099999999999994</v>
      </c>
      <c r="BX7" s="65">
        <f t="shared" si="20"/>
        <v>70.400000000000006</v>
      </c>
      <c r="BY7" s="65">
        <f t="shared" si="20"/>
        <v>65.8</v>
      </c>
      <c r="BZ7" s="65"/>
      <c r="CA7" s="66">
        <f>CA8</f>
        <v>19125</v>
      </c>
      <c r="CB7" s="66">
        <f t="shared" ref="CB7:CJ7" si="21">CB8</f>
        <v>20035</v>
      </c>
      <c r="CC7" s="66">
        <f t="shared" si="21"/>
        <v>19629</v>
      </c>
      <c r="CD7" s="66">
        <f t="shared" si="21"/>
        <v>20500</v>
      </c>
      <c r="CE7" s="66">
        <f t="shared" si="21"/>
        <v>22522</v>
      </c>
      <c r="CF7" s="66">
        <f t="shared" si="21"/>
        <v>33492</v>
      </c>
      <c r="CG7" s="66">
        <f t="shared" si="21"/>
        <v>34136</v>
      </c>
      <c r="CH7" s="66">
        <f t="shared" si="21"/>
        <v>34924</v>
      </c>
      <c r="CI7" s="66">
        <f t="shared" si="21"/>
        <v>35788</v>
      </c>
      <c r="CJ7" s="66">
        <f t="shared" si="21"/>
        <v>37855</v>
      </c>
      <c r="CK7" s="65"/>
      <c r="CL7" s="66">
        <f>CL8</f>
        <v>6297</v>
      </c>
      <c r="CM7" s="66">
        <f t="shared" ref="CM7:CU7" si="22">CM8</f>
        <v>6369</v>
      </c>
      <c r="CN7" s="66">
        <f t="shared" si="22"/>
        <v>6698</v>
      </c>
      <c r="CO7" s="66">
        <f t="shared" si="22"/>
        <v>6636</v>
      </c>
      <c r="CP7" s="66">
        <f t="shared" si="22"/>
        <v>7010</v>
      </c>
      <c r="CQ7" s="66">
        <f t="shared" si="22"/>
        <v>9976</v>
      </c>
      <c r="CR7" s="66">
        <f t="shared" si="22"/>
        <v>10130</v>
      </c>
      <c r="CS7" s="66">
        <f t="shared" si="22"/>
        <v>10244</v>
      </c>
      <c r="CT7" s="66">
        <f t="shared" si="22"/>
        <v>10602</v>
      </c>
      <c r="CU7" s="66">
        <f t="shared" si="22"/>
        <v>11234</v>
      </c>
      <c r="CV7" s="65"/>
      <c r="CW7" s="65">
        <f>CW8</f>
        <v>64.5</v>
      </c>
      <c r="CX7" s="65">
        <f t="shared" ref="CX7:DF7" si="23">CX8</f>
        <v>60.3</v>
      </c>
      <c r="CY7" s="65">
        <f t="shared" si="23"/>
        <v>66.400000000000006</v>
      </c>
      <c r="CZ7" s="65">
        <f t="shared" si="23"/>
        <v>64.099999999999994</v>
      </c>
      <c r="DA7" s="65">
        <f t="shared" si="23"/>
        <v>76.8</v>
      </c>
      <c r="DB7" s="65">
        <f t="shared" si="23"/>
        <v>63.4</v>
      </c>
      <c r="DC7" s="65">
        <f t="shared" si="23"/>
        <v>63.4</v>
      </c>
      <c r="DD7" s="65">
        <f t="shared" si="23"/>
        <v>63.7</v>
      </c>
      <c r="DE7" s="65">
        <f t="shared" si="23"/>
        <v>63.3</v>
      </c>
      <c r="DF7" s="65">
        <f t="shared" si="23"/>
        <v>68.5</v>
      </c>
      <c r="DG7" s="65"/>
      <c r="DH7" s="65">
        <f>DH8</f>
        <v>11.6</v>
      </c>
      <c r="DI7" s="65">
        <f t="shared" ref="DI7:DQ7" si="24">DI8</f>
        <v>12.3</v>
      </c>
      <c r="DJ7" s="65">
        <f t="shared" si="24"/>
        <v>11.1</v>
      </c>
      <c r="DK7" s="65">
        <f t="shared" si="24"/>
        <v>10.6</v>
      </c>
      <c r="DL7" s="65">
        <f t="shared" si="24"/>
        <v>10</v>
      </c>
      <c r="DM7" s="65">
        <f t="shared" si="24"/>
        <v>18.7</v>
      </c>
      <c r="DN7" s="65">
        <f t="shared" si="24"/>
        <v>18.3</v>
      </c>
      <c r="DO7" s="65">
        <f t="shared" si="24"/>
        <v>17.7</v>
      </c>
      <c r="DP7" s="65">
        <f t="shared" si="24"/>
        <v>17.5</v>
      </c>
      <c r="DQ7" s="65">
        <f t="shared" si="24"/>
        <v>17.5</v>
      </c>
      <c r="DR7" s="65"/>
      <c r="DS7" s="65">
        <f>DS8</f>
        <v>64.599999999999994</v>
      </c>
      <c r="DT7" s="65">
        <f t="shared" ref="DT7:EB7" si="25">DT8</f>
        <v>66.7</v>
      </c>
      <c r="DU7" s="65">
        <f t="shared" si="25"/>
        <v>68.7</v>
      </c>
      <c r="DV7" s="65">
        <f t="shared" si="25"/>
        <v>69.8</v>
      </c>
      <c r="DW7" s="65">
        <f t="shared" si="25"/>
        <v>71.400000000000006</v>
      </c>
      <c r="DX7" s="65">
        <f t="shared" si="25"/>
        <v>52.5</v>
      </c>
      <c r="DY7" s="65">
        <f t="shared" si="25"/>
        <v>53.5</v>
      </c>
      <c r="DZ7" s="65">
        <f t="shared" si="25"/>
        <v>54.1</v>
      </c>
      <c r="EA7" s="65">
        <f t="shared" si="25"/>
        <v>54.6</v>
      </c>
      <c r="EB7" s="65">
        <f t="shared" si="25"/>
        <v>56.9</v>
      </c>
      <c r="EC7" s="65"/>
      <c r="ED7" s="65">
        <f>ED8</f>
        <v>81.3</v>
      </c>
      <c r="EE7" s="65">
        <f t="shared" ref="EE7:EM7" si="26">EE8</f>
        <v>83.3</v>
      </c>
      <c r="EF7" s="65">
        <f t="shared" si="26"/>
        <v>85.1</v>
      </c>
      <c r="EG7" s="65">
        <f t="shared" si="26"/>
        <v>81.5</v>
      </c>
      <c r="EH7" s="65">
        <f t="shared" si="26"/>
        <v>82</v>
      </c>
      <c r="EI7" s="65">
        <f t="shared" si="26"/>
        <v>69.7</v>
      </c>
      <c r="EJ7" s="65">
        <f t="shared" si="26"/>
        <v>71.3</v>
      </c>
      <c r="EK7" s="65">
        <f t="shared" si="26"/>
        <v>71.400000000000006</v>
      </c>
      <c r="EL7" s="65">
        <f t="shared" si="26"/>
        <v>71.7</v>
      </c>
      <c r="EM7" s="65">
        <f t="shared" si="26"/>
        <v>72.900000000000006</v>
      </c>
      <c r="EN7" s="65"/>
      <c r="EO7" s="66">
        <f>EO8</f>
        <v>18883750</v>
      </c>
      <c r="EP7" s="66">
        <f t="shared" ref="EP7:EX7" si="27">EP8</f>
        <v>18824417</v>
      </c>
      <c r="EQ7" s="66">
        <f t="shared" si="27"/>
        <v>18934333</v>
      </c>
      <c r="ER7" s="66">
        <f t="shared" si="27"/>
        <v>27341860</v>
      </c>
      <c r="ES7" s="66">
        <f t="shared" si="27"/>
        <v>27468200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382035</v>
      </c>
      <c r="D8" s="68">
        <v>46</v>
      </c>
      <c r="E8" s="68">
        <v>6</v>
      </c>
      <c r="F8" s="68">
        <v>0</v>
      </c>
      <c r="G8" s="68">
        <v>2</v>
      </c>
      <c r="H8" s="68" t="s">
        <v>156</v>
      </c>
      <c r="I8" s="68" t="s">
        <v>157</v>
      </c>
      <c r="J8" s="68" t="s">
        <v>158</v>
      </c>
      <c r="K8" s="68" t="s">
        <v>159</v>
      </c>
      <c r="L8" s="68" t="s">
        <v>160</v>
      </c>
      <c r="M8" s="68" t="s">
        <v>161</v>
      </c>
      <c r="N8" s="68" t="s">
        <v>162</v>
      </c>
      <c r="O8" s="68" t="s">
        <v>163</v>
      </c>
      <c r="P8" s="68" t="s">
        <v>164</v>
      </c>
      <c r="Q8" s="69">
        <v>11</v>
      </c>
      <c r="R8" s="68" t="s">
        <v>39</v>
      </c>
      <c r="S8" s="68" t="s">
        <v>165</v>
      </c>
      <c r="T8" s="68" t="s">
        <v>166</v>
      </c>
      <c r="U8" s="69">
        <v>73067</v>
      </c>
      <c r="V8" s="69">
        <v>8866</v>
      </c>
      <c r="W8" s="68" t="s">
        <v>167</v>
      </c>
      <c r="X8" s="68" t="s">
        <v>39</v>
      </c>
      <c r="Y8" s="70" t="s">
        <v>168</v>
      </c>
      <c r="Z8" s="69">
        <v>52</v>
      </c>
      <c r="AA8" s="69">
        <v>48</v>
      </c>
      <c r="AB8" s="69" t="s">
        <v>39</v>
      </c>
      <c r="AC8" s="69" t="s">
        <v>39</v>
      </c>
      <c r="AD8" s="69" t="s">
        <v>39</v>
      </c>
      <c r="AE8" s="69">
        <v>100</v>
      </c>
      <c r="AF8" s="69">
        <v>43</v>
      </c>
      <c r="AG8" s="69">
        <v>48</v>
      </c>
      <c r="AH8" s="69">
        <v>91</v>
      </c>
      <c r="AI8" s="71">
        <v>106</v>
      </c>
      <c r="AJ8" s="71">
        <v>108</v>
      </c>
      <c r="AK8" s="71">
        <v>102.9</v>
      </c>
      <c r="AL8" s="71">
        <v>103.2</v>
      </c>
      <c r="AM8" s="71">
        <v>111.1</v>
      </c>
      <c r="AN8" s="71">
        <v>96.7</v>
      </c>
      <c r="AO8" s="71">
        <v>96.6</v>
      </c>
      <c r="AP8" s="71">
        <v>97.2</v>
      </c>
      <c r="AQ8" s="71">
        <v>96.9</v>
      </c>
      <c r="AR8" s="71">
        <v>100.6</v>
      </c>
      <c r="AS8" s="71">
        <v>102.5</v>
      </c>
      <c r="AT8" s="71">
        <v>94.9</v>
      </c>
      <c r="AU8" s="71">
        <v>97.9</v>
      </c>
      <c r="AV8" s="71">
        <v>91</v>
      </c>
      <c r="AW8" s="71">
        <v>93.2</v>
      </c>
      <c r="AX8" s="71">
        <v>83.2</v>
      </c>
      <c r="AY8" s="71">
        <v>84.2</v>
      </c>
      <c r="AZ8" s="71">
        <v>83.9</v>
      </c>
      <c r="BA8" s="71">
        <v>84</v>
      </c>
      <c r="BB8" s="71">
        <v>84.3</v>
      </c>
      <c r="BC8" s="71">
        <v>80.7</v>
      </c>
      <c r="BD8" s="71">
        <v>84.7</v>
      </c>
      <c r="BE8" s="72">
        <v>288.3</v>
      </c>
      <c r="BF8" s="72">
        <v>301.3</v>
      </c>
      <c r="BG8" s="72">
        <v>339.9</v>
      </c>
      <c r="BH8" s="72">
        <v>334.6</v>
      </c>
      <c r="BI8" s="72">
        <v>365.8</v>
      </c>
      <c r="BJ8" s="72">
        <v>119.5</v>
      </c>
      <c r="BK8" s="72">
        <v>116.9</v>
      </c>
      <c r="BL8" s="72">
        <v>117.1</v>
      </c>
      <c r="BM8" s="72">
        <v>120.5</v>
      </c>
      <c r="BN8" s="72">
        <v>124.2</v>
      </c>
      <c r="BO8" s="72">
        <v>69.3</v>
      </c>
      <c r="BP8" s="71">
        <v>53.4</v>
      </c>
      <c r="BQ8" s="71">
        <v>53.6</v>
      </c>
      <c r="BR8" s="71">
        <v>47.8</v>
      </c>
      <c r="BS8" s="71">
        <v>49.9</v>
      </c>
      <c r="BT8" s="71">
        <v>53.7</v>
      </c>
      <c r="BU8" s="71">
        <v>69.8</v>
      </c>
      <c r="BV8" s="71">
        <v>69.7</v>
      </c>
      <c r="BW8" s="71">
        <v>70.099999999999994</v>
      </c>
      <c r="BX8" s="71">
        <v>70.400000000000006</v>
      </c>
      <c r="BY8" s="71">
        <v>65.8</v>
      </c>
      <c r="BZ8" s="71">
        <v>67.2</v>
      </c>
      <c r="CA8" s="72">
        <v>19125</v>
      </c>
      <c r="CB8" s="72">
        <v>20035</v>
      </c>
      <c r="CC8" s="72">
        <v>19629</v>
      </c>
      <c r="CD8" s="72">
        <v>20500</v>
      </c>
      <c r="CE8" s="72">
        <v>22522</v>
      </c>
      <c r="CF8" s="72">
        <v>33492</v>
      </c>
      <c r="CG8" s="72">
        <v>34136</v>
      </c>
      <c r="CH8" s="72">
        <v>34924</v>
      </c>
      <c r="CI8" s="72">
        <v>35788</v>
      </c>
      <c r="CJ8" s="72">
        <v>37855</v>
      </c>
      <c r="CK8" s="71">
        <v>56733</v>
      </c>
      <c r="CL8" s="72">
        <v>6297</v>
      </c>
      <c r="CM8" s="72">
        <v>6369</v>
      </c>
      <c r="CN8" s="72">
        <v>6698</v>
      </c>
      <c r="CO8" s="72">
        <v>6636</v>
      </c>
      <c r="CP8" s="72">
        <v>7010</v>
      </c>
      <c r="CQ8" s="72">
        <v>9976</v>
      </c>
      <c r="CR8" s="72">
        <v>10130</v>
      </c>
      <c r="CS8" s="72">
        <v>10244</v>
      </c>
      <c r="CT8" s="72">
        <v>10602</v>
      </c>
      <c r="CU8" s="72">
        <v>11234</v>
      </c>
      <c r="CV8" s="71">
        <v>16778</v>
      </c>
      <c r="CW8" s="72">
        <v>64.5</v>
      </c>
      <c r="CX8" s="72">
        <v>60.3</v>
      </c>
      <c r="CY8" s="72">
        <v>66.400000000000006</v>
      </c>
      <c r="CZ8" s="72">
        <v>64.099999999999994</v>
      </c>
      <c r="DA8" s="72">
        <v>76.8</v>
      </c>
      <c r="DB8" s="72">
        <v>63.4</v>
      </c>
      <c r="DC8" s="72">
        <v>63.4</v>
      </c>
      <c r="DD8" s="72">
        <v>63.7</v>
      </c>
      <c r="DE8" s="72">
        <v>63.3</v>
      </c>
      <c r="DF8" s="72">
        <v>68.5</v>
      </c>
      <c r="DG8" s="72">
        <v>58.8</v>
      </c>
      <c r="DH8" s="72">
        <v>11.6</v>
      </c>
      <c r="DI8" s="72">
        <v>12.3</v>
      </c>
      <c r="DJ8" s="72">
        <v>11.1</v>
      </c>
      <c r="DK8" s="72">
        <v>10.6</v>
      </c>
      <c r="DL8" s="72">
        <v>10</v>
      </c>
      <c r="DM8" s="72">
        <v>18.7</v>
      </c>
      <c r="DN8" s="72">
        <v>18.3</v>
      </c>
      <c r="DO8" s="72">
        <v>17.7</v>
      </c>
      <c r="DP8" s="72">
        <v>17.5</v>
      </c>
      <c r="DQ8" s="72">
        <v>17.5</v>
      </c>
      <c r="DR8" s="72">
        <v>24.8</v>
      </c>
      <c r="DS8" s="71">
        <v>64.599999999999994</v>
      </c>
      <c r="DT8" s="71">
        <v>66.7</v>
      </c>
      <c r="DU8" s="71">
        <v>68.7</v>
      </c>
      <c r="DV8" s="71">
        <v>69.8</v>
      </c>
      <c r="DW8" s="71">
        <v>71.400000000000006</v>
      </c>
      <c r="DX8" s="71">
        <v>52.5</v>
      </c>
      <c r="DY8" s="71">
        <v>53.5</v>
      </c>
      <c r="DZ8" s="71">
        <v>54.1</v>
      </c>
      <c r="EA8" s="71">
        <v>54.6</v>
      </c>
      <c r="EB8" s="71">
        <v>56.9</v>
      </c>
      <c r="EC8" s="71">
        <v>54.8</v>
      </c>
      <c r="ED8" s="71">
        <v>81.3</v>
      </c>
      <c r="EE8" s="71">
        <v>83.3</v>
      </c>
      <c r="EF8" s="71">
        <v>85.1</v>
      </c>
      <c r="EG8" s="71">
        <v>81.5</v>
      </c>
      <c r="EH8" s="71">
        <v>82</v>
      </c>
      <c r="EI8" s="71">
        <v>69.7</v>
      </c>
      <c r="EJ8" s="71">
        <v>71.3</v>
      </c>
      <c r="EK8" s="71">
        <v>71.400000000000006</v>
      </c>
      <c r="EL8" s="71">
        <v>71.7</v>
      </c>
      <c r="EM8" s="71">
        <v>72.900000000000006</v>
      </c>
      <c r="EN8" s="71">
        <v>70.3</v>
      </c>
      <c r="EO8" s="72">
        <v>18883750</v>
      </c>
      <c r="EP8" s="72">
        <v>18824417</v>
      </c>
      <c r="EQ8" s="72">
        <v>18934333</v>
      </c>
      <c r="ER8" s="72">
        <v>27341860</v>
      </c>
      <c r="ES8" s="72">
        <v>27468200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2022-03-01T06:10:11Z</cp:lastPrinted>
  <dcterms:created xsi:type="dcterms:W3CDTF">2021-12-03T08:54:00Z</dcterms:created>
  <dcterms:modified xsi:type="dcterms:W3CDTF">2022-03-01T06:10:18Z</dcterms:modified>
  <cp:category/>
</cp:coreProperties>
</file>