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gifile01\28_都市整備課\【２管理係】\14．経営比較分析表\R4年度（R3年度分）\20230111173546_【照会・2_6〆】公営企業に係る経営比較分析表（令和３年度決算）の分析等について\03_HP公表\"/>
    </mc:Choice>
  </mc:AlternateContent>
  <workbookProtection workbookAlgorithmName="SHA-512" workbookHashValue="rNMHO2Du27Me89537kGBBHpW2Pi31RPiVvuT/cjsh+EnPnrF/mZte+CKxEZ7O4WTQZhe0XbsHX1/bqW9YNmKXw==" workbookSaltValue="aD9IfwMGFEoBMwgiENT2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<sst xmlns="http://schemas.openxmlformats.org/spreadsheetml/2006/main" count="297" uniqueCount="118">
  <si>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</si>
  <si>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</si>
  <si>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</si>
  <si>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</si>
  <si>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</si>
  <si>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</si>
  <si>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</si>
  <si>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</si>
  <si>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</si>
  <si>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</si>
  <si>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</si>
  <si>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</si>
  <si>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</si>
  <si>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</si>
  <si>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</si>
  <si>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</si>
  <si>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</si>
  <si>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</si>
  <si>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</si>
  <si>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</si>
  <si>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</si>
  <si>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</si>
  <si>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</si>
  <si>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</si>
  <si>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</si>
  <si>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</si>
  <si>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</si>
  <si>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</si>
  <si>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</si>
  <si>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</si>
  <si>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</si>
  <si>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</si>
  <si>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</si>
  <si>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</si>
  <si>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</si>
  <si>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</si>
  <si>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</si>
  <si>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</si>
  <si>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</si>
  <si>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</si>
  <si>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</si>
  <si>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</si>
  <si>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</si>
  <si>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</si>
  <si>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</si>
  <si>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</si>
  <si>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</si>
  <si>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</si>
  <si>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</si>
  <si>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</si>
  <si>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</si>
  <si>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</si>
  <si>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</si>
  <si>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</si>
  <si>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</si>
  <si>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</si>
  <si>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</si>
  <si>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</si>
  <si>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</si>
  <si>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</si>
  <si>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</si>
  <si>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</si>
  <si>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</si>
  <si>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</si>
  <si>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</si>
  <si>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</si>
  <si>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</si>
  <si>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</si>
  <si>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</si>
  <si>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</si>
  <si>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</si>
  <si>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</si>
  <si>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</si>
  <si>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</si>
  <si>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</si>
  <si>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</si>
  <si>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</si>
  <si>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</si>
  <si>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</si>
  <si>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</si>
  <si>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</si>
  <si>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</si>
  <si>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</si>
  <si>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</si>
  <si>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</si>
  <si>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</si>
  <si>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</si>
  <si>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</si>
  <si>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</si>
  <si>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</si>
  <si>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</si>
  <si>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</si>
  <si>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</si>
  <si>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</si>
  <si>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</si>
  <si>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</si>
  <si>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</si>
  <si>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</si>
  <si>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</si>
  <si>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</si>
  <si>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</si>
  <si>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</si>
  <si>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</si>
  <si>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</si>
  <si>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</si>
  <si>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</si>
  <si>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</si>
  <si>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</si>
  <si>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</si>
  <si>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</si>
  <si>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</si>
  <si>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</si>
  <si>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</si>
  <si>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</si>
  <si>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</si>
  <si>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当市は令和2年度より法適用したため、各数値は令和2年度以降のものだけ記載されている。
　経常収支比率についてみると、100％は超えているが、これは一般会計からの繰入金によるものが大きい。経費回収率については令和2年度より3年度の方が減少しており、これから先、回収のための努力とともに、さらなる経費の削減や料金改定の検討も必要と思われる。
　企業債残高対事業規模比率については、毎年の償還により法適化前から引き続き減少しているが、今後ストックマネジメント事業に伴う新規起債が予定されているため、それ以後同様の規模での減少は見込めない。
　施設利用率については、類似団体平均を超えているものの、30％程度の余力がある状態であり、2年度より3年度の方が若干減少した。
　また、水洗化率は類似団体の平均値を上回るが、全国平均には及ばず、整備区域を広げる予定のない現在、下水道未接続の建物へ啓発を続けていくことで水洗化率を引き上げていく努力が必要である。
　市街地の公共下水道整備は概ね終了しており、今後大幅な供用開始区域の拡大は当分の間予定していないため、これら経営指標の数値改善のためには水洗化率の更なる向上、効率的な経営による費用の抑制と同時に、適切な使用料の設定も必要と思われる。</t>
    <rPh sb="1" eb="3">
      <t>トウシ</t>
    </rPh>
    <rPh sb="4" eb="6">
      <t>レイワ</t>
    </rPh>
    <rPh sb="7" eb="9">
      <t>ネンド</t>
    </rPh>
    <rPh sb="11" eb="12">
      <t>ホウ</t>
    </rPh>
    <rPh sb="12" eb="14">
      <t>テキヨウ</t>
    </rPh>
    <rPh sb="19" eb="22">
      <t>カクスウチ</t>
    </rPh>
    <rPh sb="23" eb="25">
      <t>レイワ</t>
    </rPh>
    <rPh sb="26" eb="28">
      <t>ネンド</t>
    </rPh>
    <rPh sb="28" eb="30">
      <t>イコウ</t>
    </rPh>
    <rPh sb="35" eb="37">
      <t>キサイ</t>
    </rPh>
    <rPh sb="46" eb="48">
      <t>ケイジョウ</t>
    </rPh>
    <rPh sb="48" eb="50">
      <t>シュウシ</t>
    </rPh>
    <rPh sb="50" eb="52">
      <t>ヒリツ</t>
    </rPh>
    <rPh sb="65" eb="66">
      <t>コ</t>
    </rPh>
    <rPh sb="75" eb="77">
      <t>イッパン</t>
    </rPh>
    <rPh sb="77" eb="79">
      <t>カイケイ</t>
    </rPh>
    <rPh sb="82" eb="83">
      <t>ク</t>
    </rPh>
    <rPh sb="83" eb="84">
      <t>イ</t>
    </rPh>
    <rPh sb="84" eb="85">
      <t>キン</t>
    </rPh>
    <rPh sb="91" eb="92">
      <t>オオ</t>
    </rPh>
    <rPh sb="95" eb="97">
      <t>ケイヒ</t>
    </rPh>
    <rPh sb="97" eb="99">
      <t>カイシュウ</t>
    </rPh>
    <rPh sb="99" eb="100">
      <t>リツ</t>
    </rPh>
    <rPh sb="105" eb="107">
      <t>レイワ</t>
    </rPh>
    <rPh sb="108" eb="110">
      <t>ネンド</t>
    </rPh>
    <rPh sb="113" eb="115">
      <t>ネンド</t>
    </rPh>
    <rPh sb="116" eb="117">
      <t>ホウ</t>
    </rPh>
    <rPh sb="118" eb="120">
      <t>ゲンショウ</t>
    </rPh>
    <rPh sb="129" eb="130">
      <t>サキ</t>
    </rPh>
    <rPh sb="131" eb="133">
      <t>カイシュウ</t>
    </rPh>
    <rPh sb="137" eb="139">
      <t>ドリョク</t>
    </rPh>
    <rPh sb="148" eb="150">
      <t>ケイヒ</t>
    </rPh>
    <rPh sb="151" eb="153">
      <t>サクゲン</t>
    </rPh>
    <rPh sb="154" eb="156">
      <t>リョウキン</t>
    </rPh>
    <rPh sb="156" eb="158">
      <t>カイテイ</t>
    </rPh>
    <rPh sb="159" eb="161">
      <t>ケントウ</t>
    </rPh>
    <rPh sb="162" eb="164">
      <t>ヒツヨウ</t>
    </rPh>
    <rPh sb="165" eb="166">
      <t>オモ</t>
    </rPh>
    <rPh sb="190" eb="192">
      <t>マイトシ</t>
    </rPh>
    <rPh sb="193" eb="195">
      <t>ショウカン</t>
    </rPh>
    <rPh sb="198" eb="199">
      <t>ホウ</t>
    </rPh>
    <rPh sb="199" eb="200">
      <t>テキ</t>
    </rPh>
    <rPh sb="200" eb="201">
      <t>カ</t>
    </rPh>
    <rPh sb="201" eb="202">
      <t>マエ</t>
    </rPh>
    <rPh sb="204" eb="205">
      <t>ヒ</t>
    </rPh>
    <rPh sb="206" eb="207">
      <t>ツヅ</t>
    </rPh>
    <rPh sb="208" eb="210">
      <t>ゲンショウ</t>
    </rPh>
    <rPh sb="216" eb="218">
      <t>コンゴ</t>
    </rPh>
    <rPh sb="250" eb="252">
      <t>イゴ</t>
    </rPh>
    <rPh sb="255" eb="257">
      <t>キボ</t>
    </rPh>
    <rPh sb="315" eb="317">
      <t>ネンド</t>
    </rPh>
    <rPh sb="320" eb="322">
      <t>ネンド</t>
    </rPh>
    <rPh sb="323" eb="324">
      <t>ホウ</t>
    </rPh>
    <rPh sb="325" eb="327">
      <t>ジャッカン</t>
    </rPh>
    <rPh sb="327" eb="329">
      <t>ゲンショウ</t>
    </rPh>
    <rPh sb="366" eb="370">
      <t>セイビクイキ</t>
    </rPh>
    <rPh sb="371" eb="372">
      <t>ヒロ</t>
    </rPh>
    <rPh sb="374" eb="376">
      <t>ヨテイ</t>
    </rPh>
    <rPh sb="379" eb="381">
      <t>ゲンザイ</t>
    </rPh>
    <rPh sb="382" eb="385">
      <t>ゲスイドウ</t>
    </rPh>
    <rPh sb="385" eb="388">
      <t>ミセツゾク</t>
    </rPh>
    <rPh sb="389" eb="391">
      <t>タテモノ</t>
    </rPh>
    <rPh sb="395" eb="396">
      <t>ツヅ</t>
    </rPh>
    <rPh sb="403" eb="407">
      <t>スイセンカリツ</t>
    </rPh>
    <rPh sb="408" eb="409">
      <t>ヒ</t>
    </rPh>
    <rPh sb="410" eb="411">
      <t>ア</t>
    </rPh>
    <rPh sb="415" eb="417">
      <t>ドリョク</t>
    </rPh>
    <rPh sb="462" eb="464">
      <t>トウブン</t>
    </rPh>
    <rPh sb="465" eb="466">
      <t>アイダ</t>
    </rPh>
    <rPh sb="466" eb="468">
      <t>ヨテイ</t>
    </rPh>
    <rPh sb="536" eb="537">
      <t>オモ</t>
    </rPh>
    <phoneticPr fontId="4"/>
  </si>
  <si>
    <t>　本市の公共下水道事業は平成10年の供用開始からの経過年数が24年であり、耐用年数が50年の管渠については、老朽化対策が必要な段階には至っていないため、管渠改善率は0％である。
　一方、処理場の施設・設備については耐用年数が概ね20年であり、実際に浄化センターの主要部分について経年的劣化、それによる処理機能の低下が認められる。
　このため、事故の未然防止及びライフサイクルコストの最小限化を図って平成27年度から令和2年度まで長寿命化事業を実施し、その後はストックマネジメント事業を実施することで、施設の更新等を随時行っていく予定である。</t>
    <phoneticPr fontId="4"/>
  </si>
  <si>
    <t xml:space="preserve">　供用開始からの年数としては長い方ではないが、処理場施設設備については既に長寿命化、更新等が必要な段階に入っており、それらの対策を進めている。将来的な管渠の老朽化も見据えて、事業を進めていかなければならない。
　令和2年度から地方公営企業法を適用しており、今後財政状況を明確にした上で、適正な使用料の検討をしていく。
　また、長寿命化のための設備更新等における高効率機器の導入をはじめとする、経費の削減による汚水処理原価の抑制を図る。
　さらに、未接続世帯へのより一層の下水道普及促進により、水洗化率の向上を図る。
</t>
    <rPh sb="128" eb="130">
      <t>コンゴ</t>
    </rPh>
    <rPh sb="214" eb="215">
      <t>ハカ</t>
    </rPh>
    <rPh sb="232" eb="234">
      <t>イッソウ</t>
    </rPh>
    <rPh sb="254" eb="25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</si>
</sst>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540-40BF-A19A-14D2804F11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E540-40BF-A19A-14D2804F11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65.209999999999994</c:v>
                </c:pt>
                <c:pt idx="4">
                  <c:v>63.72</c:v>
                </c:pt>
              </c:numCache>
            </c:numRef>
          </c:val>
          <c:extLst>
            <c:ext xmlns:c16="http://schemas.microsoft.com/office/drawing/2014/chart" uri="{C3380CC4-5D6E-409C-BE32-E72D297353CC}">
              <c16:uniqueId val="{00000000-2E1B-47D2-96F5-26DC536DF7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2E1B-47D2-96F5-26DC536DF7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90.76</c:v>
                </c:pt>
                <c:pt idx="4">
                  <c:v>91.57</c:v>
                </c:pt>
              </c:numCache>
            </c:numRef>
          </c:val>
          <c:extLst>
            <c:ext xmlns:c16="http://schemas.microsoft.com/office/drawing/2014/chart" uri="{C3380CC4-5D6E-409C-BE32-E72D297353CC}">
              <c16:uniqueId val="{00000000-115C-4481-9643-4FDE83F607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115C-4481-9643-4FDE83F607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114.73</c:v>
                </c:pt>
                <c:pt idx="4">
                  <c:v>118.55</c:v>
                </c:pt>
              </c:numCache>
            </c:numRef>
          </c:val>
          <c:extLst>
            <c:ext xmlns:c16="http://schemas.microsoft.com/office/drawing/2014/chart" uri="{C3380CC4-5D6E-409C-BE32-E72D297353CC}">
              <c16:uniqueId val="{00000000-BBE5-4D85-B242-11E34680DA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BBE5-4D85-B242-11E34680DA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3.55</c:v>
                </c:pt>
                <c:pt idx="4">
                  <c:v>7.29</c:v>
                </c:pt>
              </c:numCache>
            </c:numRef>
          </c:val>
          <c:extLst>
            <c:ext xmlns:c16="http://schemas.microsoft.com/office/drawing/2014/chart" uri="{C3380CC4-5D6E-409C-BE32-E72D297353CC}">
              <c16:uniqueId val="{00000000-B5B4-4B5C-82AD-223731D360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B5B4-4B5C-82AD-223731D360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B62-49AB-80C1-1A3C96E7D1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0B62-49AB-80C1-1A3C96E7D1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58-45D7-9149-52CF68AC47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6658-45D7-9149-52CF68AC47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15.79</c:v>
                </c:pt>
                <c:pt idx="4">
                  <c:v>18.43</c:v>
                </c:pt>
              </c:numCache>
            </c:numRef>
          </c:val>
          <c:extLst>
            <c:ext xmlns:c16="http://schemas.microsoft.com/office/drawing/2014/chart" uri="{C3380CC4-5D6E-409C-BE32-E72D297353CC}">
              <c16:uniqueId val="{00000000-27B5-4783-AB57-E3BCFA0FC6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27B5-4783-AB57-E3BCFA0FC6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339.31</c:v>
                </c:pt>
                <c:pt idx="4">
                  <c:v>317.55</c:v>
                </c:pt>
              </c:numCache>
            </c:numRef>
          </c:val>
          <c:extLst>
            <c:ext xmlns:c16="http://schemas.microsoft.com/office/drawing/2014/chart" uri="{C3380CC4-5D6E-409C-BE32-E72D297353CC}">
              <c16:uniqueId val="{00000000-87FE-4A8B-937F-F51313DA07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87FE-4A8B-937F-F51313DA07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91.43</c:v>
                </c:pt>
                <c:pt idx="4">
                  <c:v>86.49</c:v>
                </c:pt>
              </c:numCache>
            </c:numRef>
          </c:val>
          <c:extLst>
            <c:ext xmlns:c16="http://schemas.microsoft.com/office/drawing/2014/chart" uri="{C3380CC4-5D6E-409C-BE32-E72D297353CC}">
              <c16:uniqueId val="{00000000-E4B3-4930-858D-E544C92C41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E4B3-4930-858D-E544C92C41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157.78</c:v>
                </c:pt>
                <c:pt idx="4">
                  <c:v>166.01</c:v>
                </c:pt>
              </c:numCache>
            </c:numRef>
          </c:val>
          <c:extLst>
            <c:ext xmlns:c16="http://schemas.microsoft.com/office/drawing/2014/chart" uri="{C3380CC4-5D6E-409C-BE32-E72D297353CC}">
              <c16:uniqueId val="{00000000-61F7-4136-96D5-71242863DA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61F7-4136-96D5-71242863DA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宇和島市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71448</v>
      </c>
      <c r="AM8" s="37"/>
      <c r="AN8" s="37"/>
      <c r="AO8" s="37"/>
      <c r="AP8" s="37"/>
      <c r="AQ8" s="37"/>
      <c r="AR8" s="37"/>
      <c r="AS8" s="37"/>
      <c r="AT8" s="38">
        <f>データ!T6</f>
        <v>468.15</v>
      </c>
      <c r="AU8" s="38"/>
      <c r="AV8" s="38"/>
      <c r="AW8" s="38"/>
      <c r="AX8" s="38"/>
      <c r="AY8" s="38"/>
      <c r="AZ8" s="38"/>
      <c r="BA8" s="38"/>
      <c r="BB8" s="38">
        <f>データ!U6</f>
        <v>152.62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73.069999999999993</v>
      </c>
      <c r="J10" s="38"/>
      <c r="K10" s="38"/>
      <c r="L10" s="38"/>
      <c r="M10" s="38"/>
      <c r="N10" s="38"/>
      <c r="O10" s="38"/>
      <c r="P10" s="38">
        <f>データ!P6</f>
        <v>22.64</v>
      </c>
      <c r="Q10" s="38"/>
      <c r="R10" s="38"/>
      <c r="S10" s="38"/>
      <c r="T10" s="38"/>
      <c r="U10" s="38"/>
      <c r="V10" s="38"/>
      <c r="W10" s="38">
        <f>データ!Q6</f>
        <v>76.75</v>
      </c>
      <c r="X10" s="38"/>
      <c r="Y10" s="38"/>
      <c r="Z10" s="38"/>
      <c r="AA10" s="38"/>
      <c r="AB10" s="38"/>
      <c r="AC10" s="38"/>
      <c r="AD10" s="37">
        <f>データ!R6</f>
        <v>2662</v>
      </c>
      <c r="AE10" s="37"/>
      <c r="AF10" s="37"/>
      <c r="AG10" s="37"/>
      <c r="AH10" s="37"/>
      <c r="AI10" s="37"/>
      <c r="AJ10" s="37"/>
      <c r="AK10" s="2"/>
      <c r="AL10" s="37">
        <f>データ!V6</f>
        <v>16030</v>
      </c>
      <c r="AM10" s="37"/>
      <c r="AN10" s="37"/>
      <c r="AO10" s="37"/>
      <c r="AP10" s="37"/>
      <c r="AQ10" s="37"/>
      <c r="AR10" s="37"/>
      <c r="AS10" s="37"/>
      <c r="AT10" s="38">
        <f>データ!W6</f>
        <v>3.64</v>
      </c>
      <c r="AU10" s="38"/>
      <c r="AV10" s="38"/>
      <c r="AW10" s="38"/>
      <c r="AX10" s="38"/>
      <c r="AY10" s="38"/>
      <c r="AZ10" s="38"/>
      <c r="BA10" s="38"/>
      <c r="BB10" s="38">
        <f>データ!X6</f>
        <v>4403.8500000000004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8BQjn1LnW3dolLbJjT/ZNxEPLBU64Hyys4orXxIMvPeWqGVG23+NVIUJBa3oKrULepf47p4gmayiCXH6JrxHpg==" saltValue="bG3RLCue1a8fHpp6VLTm4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382035</v>
      </c>
      <c r="D6" s="19">
        <f t="shared" si="3"/>
        <v>46</v>
      </c>
      <c r="E6" s="19">
        <f t="shared" si="3"/>
        <v>17</v>
      </c>
      <c r="F6" s="19">
        <f t="shared" si="3"/>
        <v>1</v>
      </c>
      <c r="G6" s="19">
        <f t="shared" si="3"/>
        <v>0</v>
      </c>
      <c r="H6" s="19" t="str">
        <f t="shared" si="3"/>
        <v>愛媛県　宇和島市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73.069999999999993</v>
      </c>
      <c r="P6" s="20">
        <f t="shared" si="3"/>
        <v>22.64</v>
      </c>
      <c r="Q6" s="20">
        <f t="shared" si="3"/>
        <v>76.75</v>
      </c>
      <c r="R6" s="20">
        <f t="shared" si="3"/>
        <v>2662</v>
      </c>
      <c r="S6" s="20">
        <f t="shared" si="3"/>
        <v>71448</v>
      </c>
      <c r="T6" s="20">
        <f t="shared" si="3"/>
        <v>468.15</v>
      </c>
      <c r="U6" s="20">
        <f t="shared" si="3"/>
        <v>152.62</v>
      </c>
      <c r="V6" s="20">
        <f t="shared" si="3"/>
        <v>16030</v>
      </c>
      <c r="W6" s="20">
        <f t="shared" si="3"/>
        <v>3.64</v>
      </c>
      <c r="X6" s="20">
        <f t="shared" si="3"/>
        <v>4403.8500000000004</v>
      </c>
      <c r="Y6" s="21" t="str">
        <f>IF(Y7="",NA(),Y7)</f>
        <v>-</v>
      </c>
      <c r="Z6" s="21" t="str">
        <f t="shared" ref="Z6:AH6" si="4">IF(Z7="",NA(),Z7)</f>
        <v>-</v>
      </c>
      <c r="AA6" s="21" t="str">
        <f t="shared" si="4"/>
        <v>-</v>
      </c>
      <c r="AB6" s="21">
        <f t="shared" si="4"/>
        <v>114.73</v>
      </c>
      <c r="AC6" s="21">
        <f t="shared" si="4"/>
        <v>118.55</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15.79</v>
      </c>
      <c r="AY6" s="21">
        <f t="shared" si="6"/>
        <v>18.43</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339.31</v>
      </c>
      <c r="BJ6" s="21">
        <f t="shared" si="7"/>
        <v>317.55</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91.43</v>
      </c>
      <c r="BU6" s="21">
        <f t="shared" si="8"/>
        <v>86.49</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157.78</v>
      </c>
      <c r="CF6" s="21">
        <f t="shared" si="9"/>
        <v>166.01</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65.209999999999994</v>
      </c>
      <c r="CQ6" s="21">
        <f t="shared" si="10"/>
        <v>63.72</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90.76</v>
      </c>
      <c r="DB6" s="21">
        <f t="shared" si="11"/>
        <v>91.57</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3.55</v>
      </c>
      <c r="DM6" s="21">
        <f t="shared" si="12"/>
        <v>7.29</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382035</v>
      </c>
      <c r="D7" s="23">
        <v>46</v>
      </c>
      <c r="E7" s="23">
        <v>17</v>
      </c>
      <c r="F7" s="23">
        <v>1</v>
      </c>
      <c r="G7" s="23">
        <v>0</v>
      </c>
      <c r="H7" s="23" t="s">
        <v>96</v>
      </c>
      <c r="I7" s="23" t="s">
        <v>97</v>
      </c>
      <c r="J7" s="23" t="s">
        <v>98</v>
      </c>
      <c r="K7" s="23" t="s">
        <v>99</v>
      </c>
      <c r="L7" s="23" t="s">
        <v>100</v>
      </c>
      <c r="M7" s="23" t="s">
        <v>101</v>
      </c>
      <c r="N7" s="24" t="s">
        <v>102</v>
      </c>
      <c r="O7" s="24">
        <v>73.069999999999993</v>
      </c>
      <c r="P7" s="24">
        <v>22.64</v>
      </c>
      <c r="Q7" s="24">
        <v>76.75</v>
      </c>
      <c r="R7" s="24">
        <v>2662</v>
      </c>
      <c r="S7" s="24">
        <v>71448</v>
      </c>
      <c r="T7" s="24">
        <v>468.15</v>
      </c>
      <c r="U7" s="24">
        <v>152.62</v>
      </c>
      <c r="V7" s="24">
        <v>16030</v>
      </c>
      <c r="W7" s="24">
        <v>3.64</v>
      </c>
      <c r="X7" s="24">
        <v>4403.8500000000004</v>
      </c>
      <c r="Y7" s="24" t="s">
        <v>102</v>
      </c>
      <c r="Z7" s="24" t="s">
        <v>102</v>
      </c>
      <c r="AA7" s="24" t="s">
        <v>102</v>
      </c>
      <c r="AB7" s="24">
        <v>114.73</v>
      </c>
      <c r="AC7" s="24">
        <v>118.55</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15.79</v>
      </c>
      <c r="AY7" s="24">
        <v>18.43</v>
      </c>
      <c r="AZ7" s="24" t="s">
        <v>102</v>
      </c>
      <c r="BA7" s="24" t="s">
        <v>102</v>
      </c>
      <c r="BB7" s="24" t="s">
        <v>102</v>
      </c>
      <c r="BC7" s="24">
        <v>40.67</v>
      </c>
      <c r="BD7" s="24">
        <v>47.7</v>
      </c>
      <c r="BE7" s="24">
        <v>71.39</v>
      </c>
      <c r="BF7" s="24" t="s">
        <v>102</v>
      </c>
      <c r="BG7" s="24" t="s">
        <v>102</v>
      </c>
      <c r="BH7" s="24" t="s">
        <v>102</v>
      </c>
      <c r="BI7" s="24">
        <v>339.31</v>
      </c>
      <c r="BJ7" s="24">
        <v>317.55</v>
      </c>
      <c r="BK7" s="24" t="s">
        <v>102</v>
      </c>
      <c r="BL7" s="24" t="s">
        <v>102</v>
      </c>
      <c r="BM7" s="24" t="s">
        <v>102</v>
      </c>
      <c r="BN7" s="24">
        <v>1050.51</v>
      </c>
      <c r="BO7" s="24">
        <v>1102.01</v>
      </c>
      <c r="BP7" s="24">
        <v>669.11</v>
      </c>
      <c r="BQ7" s="24" t="s">
        <v>102</v>
      </c>
      <c r="BR7" s="24" t="s">
        <v>102</v>
      </c>
      <c r="BS7" s="24" t="s">
        <v>102</v>
      </c>
      <c r="BT7" s="24">
        <v>91.43</v>
      </c>
      <c r="BU7" s="24">
        <v>86.49</v>
      </c>
      <c r="BV7" s="24" t="s">
        <v>102</v>
      </c>
      <c r="BW7" s="24" t="s">
        <v>102</v>
      </c>
      <c r="BX7" s="24" t="s">
        <v>102</v>
      </c>
      <c r="BY7" s="24">
        <v>82.65</v>
      </c>
      <c r="BZ7" s="24">
        <v>82.55</v>
      </c>
      <c r="CA7" s="24">
        <v>99.73</v>
      </c>
      <c r="CB7" s="24" t="s">
        <v>102</v>
      </c>
      <c r="CC7" s="24" t="s">
        <v>102</v>
      </c>
      <c r="CD7" s="24" t="s">
        <v>102</v>
      </c>
      <c r="CE7" s="24">
        <v>157.78</v>
      </c>
      <c r="CF7" s="24">
        <v>166.01</v>
      </c>
      <c r="CG7" s="24" t="s">
        <v>102</v>
      </c>
      <c r="CH7" s="24" t="s">
        <v>102</v>
      </c>
      <c r="CI7" s="24" t="s">
        <v>102</v>
      </c>
      <c r="CJ7" s="24">
        <v>186.3</v>
      </c>
      <c r="CK7" s="24">
        <v>188.38</v>
      </c>
      <c r="CL7" s="24">
        <v>134.97999999999999</v>
      </c>
      <c r="CM7" s="24" t="s">
        <v>102</v>
      </c>
      <c r="CN7" s="24" t="s">
        <v>102</v>
      </c>
      <c r="CO7" s="24" t="s">
        <v>102</v>
      </c>
      <c r="CP7" s="24">
        <v>65.209999999999994</v>
      </c>
      <c r="CQ7" s="24">
        <v>63.72</v>
      </c>
      <c r="CR7" s="24" t="s">
        <v>102</v>
      </c>
      <c r="CS7" s="24" t="s">
        <v>102</v>
      </c>
      <c r="CT7" s="24" t="s">
        <v>102</v>
      </c>
      <c r="CU7" s="24">
        <v>50.53</v>
      </c>
      <c r="CV7" s="24">
        <v>51.42</v>
      </c>
      <c r="CW7" s="24">
        <v>59.99</v>
      </c>
      <c r="CX7" s="24" t="s">
        <v>102</v>
      </c>
      <c r="CY7" s="24" t="s">
        <v>102</v>
      </c>
      <c r="CZ7" s="24" t="s">
        <v>102</v>
      </c>
      <c r="DA7" s="24">
        <v>90.76</v>
      </c>
      <c r="DB7" s="24">
        <v>91.57</v>
      </c>
      <c r="DC7" s="24" t="s">
        <v>102</v>
      </c>
      <c r="DD7" s="24" t="s">
        <v>102</v>
      </c>
      <c r="DE7" s="24" t="s">
        <v>102</v>
      </c>
      <c r="DF7" s="24">
        <v>82.08</v>
      </c>
      <c r="DG7" s="24">
        <v>81.34</v>
      </c>
      <c r="DH7" s="24">
        <v>95.72</v>
      </c>
      <c r="DI7" s="24" t="s">
        <v>102</v>
      </c>
      <c r="DJ7" s="24" t="s">
        <v>102</v>
      </c>
      <c r="DK7" s="24" t="s">
        <v>102</v>
      </c>
      <c r="DL7" s="24">
        <v>3.55</v>
      </c>
      <c r="DM7" s="24">
        <v>7.29</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1010883</cp:lastModifiedBy>
  <cp:lastPrinted>2023-01-19T09:15:45Z</cp:lastPrinted>
  <dcterms:created xsi:type="dcterms:W3CDTF">2023-01-12T23:34:29Z</dcterms:created>
  <dcterms:modified xsi:type="dcterms:W3CDTF">2023-02-24T03:00:47Z</dcterms:modified>
  <cp:category/>
</cp:coreProperties>
</file>