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3 宇和島市\"/>
    </mc:Choice>
  </mc:AlternateContent>
  <workbookProtection workbookAlgorithmName="SHA-512" workbookHashValue="ULB03Spl/Fj1WGpXeH6l9TD9uk2Znu8vQs5c3PVx4MZXOMXoA+8pG2FXdNF5My1Lo/fBBEZfzby3YDTCeo2zlw==" workbookSaltValue="pY4T43Pw8gnSYJk5bB4Xhg==" workbookSpinCount="100000" lockStructure="1"/>
  <bookViews>
    <workbookView xWindow="-120" yWindow="-120" windowWidth="29040" windowHeight="158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<sst xmlns="http://schemas.openxmlformats.org/spreadsheetml/2006/main" count="220" uniqueCount="107">
  <si>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</si>
  <si>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</si>
  <si>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</si>
  <si>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</si>
  <si>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</si>
  <si>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</si>
  <si>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</si>
  <si>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</si>
  <si>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</si>
  <si>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</si>
  <si>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</si>
  <si>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</si>
  <si>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</si>
  <si>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</si>
  <si>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</si>
  <si>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</si>
  <si>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</si>
  <si>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</si>
  <si>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</si>
  <si>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</si>
  <si>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</si>
  <si>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</si>
  <si>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</si>
  <si>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</si>
  <si>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</si>
  <si>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</si>
  <si>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</si>
  <si>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</si>
  <si>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</si>
  <si>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</si>
  <si>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</si>
  <si>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</si>
  <si>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</si>
  <si>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</si>
  <si>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</si>
  <si>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</si>
  <si>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</si>
  <si>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</si>
  <si>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</si>
  <si>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</si>
  <si>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</si>
  <si>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</si>
  <si>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</si>
  <si>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</si>
  <si>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</si>
  <si>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</si>
  <si>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</si>
  <si>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</si>
  <si>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</si>
  <si>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</si>
  <si>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</si>
  <si>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</si>
  <si>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</si>
  <si>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</si>
  <si>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</si>
  <si>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</si>
  <si>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</si>
  <si>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</si>
  <si>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</si>
  <si>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</si>
  <si>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</si>
  <si>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</si>
  <si>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</si>
  <si>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</si>
  <si>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</si>
  <si>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</si>
  <si>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</si>
  <si>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</si>
  <si>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</si>
  <si>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</si>
  <si>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</si>
  <si>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</si>
  <si>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</si>
  <si>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</si>
  <si>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</si>
  <si>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</si>
  <si>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</si>
  <si>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</si>
  <si>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</si>
  <si>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</si>
  <si>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</si>
  <si>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</si>
  <si>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</si>
  <si>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</si>
  <si>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</si>
  <si>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</si>
  <si>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</si>
  <si>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</si>
  <si>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</si>
  <si>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</si>
  <si>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</si>
  <si>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</si>
  <si>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</si>
  <si>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</si>
  <si>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</si>
  <si>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</si>
  <si>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</si>
  <si>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</si>
  <si>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</si>
  <si>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</si>
  <si>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</si>
  <si>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</si>
  <si>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</si>
  <si>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</si>
  <si>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平成30年度決算においては、豪雨災害の影響を大きく受けているため過年度や類似団体平均値と単純に比較することができない。
　しかし、豪雨災害の影響を無視したとしても、給水人口の減少等に伴う給水収益の減少や管路等の老朽化が今後確実に進み、今以上に厳しい事業運営となることが想定され、更なる経営の引き締めや施設の効率化が必要となる。
　経常収支比率や企業債残高対給水収益比率、料金回収率等が平均値以上で経営状況に比較的余裕のある今、積極的な更新投資を行う必要があり、また、更なる合理化・効率化のために水道企業団との統合や水道事業の広域化なども検討し、計画的に安定した運営ができるように努力していくことが求められる。</t>
    <phoneticPr fontId="4"/>
  </si>
  <si>
    <t xml:space="preserve"> 平成28年度に簡易水道事業の統合と水道料金改定を行い経営の安定化を図ってきたが、平成30年7月に発生した豪雨災害により長期間の断水を余儀なくされ、有収水量及び給水収益が年度当初の想定よりも大幅に減少した。そのため、いくつかの経営指標が想定外に悪化した。
　①経常収支比率については、経常収益の大部分を占める給水収益が豪雨災害により減少したたため、前年度比6.15％のマイナスとなり、⑤料金回収率についても同様に前年度比7.01％のマイナスとなった。いずれの数値も100％以上を維持しているが豪雨災害の影響を大きく受けた。
　⑥給水原価については当市の不利な地理的要因により、類似団体平均値よりも高い数値で推移していたが、豪雨災害による有収水量減少の結果、前年度比15.56円のプラスとなり平均値との差が大きくなった。
　⑦施設利用率については、断水により配水量が減少したが数値に大きな影響はなかった。しかし、断水に伴う応急給水や、断水期間における水道料金減免により有収水量が減少し、⑧有収率は過年度と比較して大きく減少した。
　類似団体平均値との比較では、③・④について数値は良好で短期・長期ともに財務上問題なく、①・②・⑤も、豪雨災害による影響を受けてもなお平均値よりも良好であり現状は経営の健全性が保たれていると言える。しかし、⑥～⑧は平均値に及ばず施設効率の根本的な改善を必要とする。
　</t>
    <rPh sb="1" eb="3">
      <t>ヘイセイ</t>
    </rPh>
    <rPh sb="5" eb="7">
      <t>ネンド</t>
    </rPh>
    <rPh sb="8" eb="10">
      <t>カンイ</t>
    </rPh>
    <rPh sb="10" eb="12">
      <t>スイドウ</t>
    </rPh>
    <rPh sb="12" eb="14">
      <t>ジギョウ</t>
    </rPh>
    <rPh sb="15" eb="17">
      <t>トウゴウ</t>
    </rPh>
    <rPh sb="18" eb="20">
      <t>スイドウ</t>
    </rPh>
    <rPh sb="20" eb="22">
      <t>リョウキン</t>
    </rPh>
    <rPh sb="22" eb="24">
      <t>カイテイ</t>
    </rPh>
    <rPh sb="25" eb="26">
      <t>オコナ</t>
    </rPh>
    <rPh sb="27" eb="29">
      <t>ケイエイ</t>
    </rPh>
    <rPh sb="30" eb="33">
      <t>アンテイカ</t>
    </rPh>
    <rPh sb="34" eb="35">
      <t>ハカ</t>
    </rPh>
    <rPh sb="41" eb="43">
      <t>ヘイセイ</t>
    </rPh>
    <rPh sb="49" eb="51">
      <t>ハッセイ</t>
    </rPh>
    <rPh sb="53" eb="55">
      <t>ゴウウ</t>
    </rPh>
    <rPh sb="55" eb="57">
      <t>サイガイ</t>
    </rPh>
    <rPh sb="60" eb="63">
      <t>チョウキカン</t>
    </rPh>
    <rPh sb="64" eb="66">
      <t>ダンスイ</t>
    </rPh>
    <rPh sb="67" eb="69">
      <t>ヨギ</t>
    </rPh>
    <rPh sb="74" eb="75">
      <t>アリ</t>
    </rPh>
    <rPh sb="80" eb="82">
      <t>キュウスイ</t>
    </rPh>
    <rPh sb="82" eb="84">
      <t>シュウエキ</t>
    </rPh>
    <rPh sb="85" eb="87">
      <t>ネンド</t>
    </rPh>
    <rPh sb="87" eb="89">
      <t>トウショ</t>
    </rPh>
    <rPh sb="90" eb="92">
      <t>ソウテイ</t>
    </rPh>
    <rPh sb="95" eb="97">
      <t>オオハバ</t>
    </rPh>
    <rPh sb="98" eb="100">
      <t>ゲンショウ</t>
    </rPh>
    <rPh sb="113" eb="115">
      <t>ケイエイ</t>
    </rPh>
    <rPh sb="115" eb="117">
      <t>シヒョウ</t>
    </rPh>
    <rPh sb="118" eb="120">
      <t>ソウテイ</t>
    </rPh>
    <rPh sb="120" eb="121">
      <t>ガイ</t>
    </rPh>
    <rPh sb="122" eb="124">
      <t>アッカ</t>
    </rPh>
    <rPh sb="130" eb="132">
      <t>ケイジョウ</t>
    </rPh>
    <rPh sb="132" eb="134">
      <t>シュウシ</t>
    </rPh>
    <rPh sb="134" eb="136">
      <t>ヒリツ</t>
    </rPh>
    <rPh sb="142" eb="144">
      <t>ケイジョウ</t>
    </rPh>
    <rPh sb="144" eb="146">
      <t>シュウエキ</t>
    </rPh>
    <rPh sb="147" eb="150">
      <t>ダイブブン</t>
    </rPh>
    <rPh sb="151" eb="152">
      <t>シ</t>
    </rPh>
    <rPh sb="154" eb="156">
      <t>キュウスイ</t>
    </rPh>
    <rPh sb="156" eb="158">
      <t>シュウエキ</t>
    </rPh>
    <rPh sb="159" eb="161">
      <t>ゴウウ</t>
    </rPh>
    <rPh sb="161" eb="163">
      <t>サイガイ</t>
    </rPh>
    <rPh sb="166" eb="168">
      <t>ゲンショウ</t>
    </rPh>
    <rPh sb="177" eb="178">
      <t>ヒ</t>
    </rPh>
    <rPh sb="193" eb="195">
      <t>リョウキン</t>
    </rPh>
    <rPh sb="195" eb="197">
      <t>カイシュウ</t>
    </rPh>
    <rPh sb="197" eb="198">
      <t>リツ</t>
    </rPh>
    <rPh sb="203" eb="205">
      <t>ドウヨウ</t>
    </rPh>
    <rPh sb="206" eb="210">
      <t>ゼンネンドヒ</t>
    </rPh>
    <rPh sb="229" eb="231">
      <t>スウチ</t>
    </rPh>
    <rPh sb="236" eb="238">
      <t>イジョウ</t>
    </rPh>
    <rPh sb="239" eb="241">
      <t>イジ</t>
    </rPh>
    <rPh sb="246" eb="248">
      <t>ゴウウ</t>
    </rPh>
    <rPh sb="248" eb="250">
      <t>サイガイ</t>
    </rPh>
    <rPh sb="251" eb="253">
      <t>エイキョウ</t>
    </rPh>
    <rPh sb="254" eb="255">
      <t>オオ</t>
    </rPh>
    <rPh sb="257" eb="258">
      <t>ウ</t>
    </rPh>
    <rPh sb="264" eb="266">
      <t>キュウスイ</t>
    </rPh>
    <rPh sb="266" eb="268">
      <t>ゲンカ</t>
    </rPh>
    <rPh sb="273" eb="275">
      <t>トウシ</t>
    </rPh>
    <rPh sb="276" eb="278">
      <t>フリ</t>
    </rPh>
    <rPh sb="279" eb="282">
      <t>チリテキ</t>
    </rPh>
    <rPh sb="282" eb="284">
      <t>ヨウイン</t>
    </rPh>
    <rPh sb="288" eb="290">
      <t>ルイジ</t>
    </rPh>
    <rPh sb="290" eb="292">
      <t>ダンタイ</t>
    </rPh>
    <rPh sb="292" eb="295">
      <t>ヘイキンチ</t>
    </rPh>
    <rPh sb="298" eb="299">
      <t>タカ</t>
    </rPh>
    <rPh sb="300" eb="302">
      <t>スウチ</t>
    </rPh>
    <rPh sb="303" eb="305">
      <t>スイイ</t>
    </rPh>
    <rPh sb="311" eb="313">
      <t>ゴウウ</t>
    </rPh>
    <rPh sb="313" eb="315">
      <t>サイガイ</t>
    </rPh>
    <rPh sb="318" eb="319">
      <t>ア</t>
    </rPh>
    <rPh sb="322" eb="324">
      <t>ゲンショウ</t>
    </rPh>
    <rPh sb="325" eb="327">
      <t>ケッカ</t>
    </rPh>
    <rPh sb="345" eb="347">
      <t>ヘイキン</t>
    </rPh>
    <rPh sb="347" eb="348">
      <t>アタイ</t>
    </rPh>
    <rPh sb="350" eb="351">
      <t>サ</t>
    </rPh>
    <rPh sb="352" eb="353">
      <t>オオ</t>
    </rPh>
    <rPh sb="362" eb="364">
      <t>シセツ</t>
    </rPh>
    <rPh sb="364" eb="367">
      <t>リヨウリツ</t>
    </rPh>
    <rPh sb="373" eb="375">
      <t>ダンスイ</t>
    </rPh>
    <rPh sb="378" eb="380">
      <t>ハイスイ</t>
    </rPh>
    <rPh sb="380" eb="381">
      <t>リョウ</t>
    </rPh>
    <rPh sb="382" eb="384">
      <t>ゲンショウ</t>
    </rPh>
    <rPh sb="387" eb="389">
      <t>スウチ</t>
    </rPh>
    <rPh sb="390" eb="391">
      <t>オオ</t>
    </rPh>
    <rPh sb="393" eb="395">
      <t>エイキョウ</t>
    </rPh>
    <rPh sb="405" eb="407">
      <t>ダンスイ</t>
    </rPh>
    <rPh sb="408" eb="409">
      <t>トモナ</t>
    </rPh>
    <rPh sb="410" eb="412">
      <t>オウキュウ</t>
    </rPh>
    <rPh sb="412" eb="414">
      <t>キュウスイ</t>
    </rPh>
    <rPh sb="416" eb="418">
      <t>ダンスイ</t>
    </rPh>
    <rPh sb="418" eb="420">
      <t>キカン</t>
    </rPh>
    <rPh sb="424" eb="426">
      <t>スイドウ</t>
    </rPh>
    <rPh sb="426" eb="428">
      <t>リョウキン</t>
    </rPh>
    <rPh sb="428" eb="430">
      <t>ゲンメン</t>
    </rPh>
    <rPh sb="433" eb="434">
      <t>アリ</t>
    </rPh>
    <rPh sb="443" eb="444">
      <t>アリ</t>
    </rPh>
    <rPh sb="447" eb="450">
      <t>カネンド</t>
    </rPh>
    <rPh sb="455" eb="456">
      <t>オオ</t>
    </rPh>
    <rPh sb="465" eb="467">
      <t>ルイジ</t>
    </rPh>
    <rPh sb="467" eb="469">
      <t>ダンタイ</t>
    </rPh>
    <rPh sb="469" eb="471">
      <t>ヘイキン</t>
    </rPh>
    <rPh sb="471" eb="472">
      <t>アタイ</t>
    </rPh>
    <rPh sb="474" eb="476">
      <t>ヒカク</t>
    </rPh>
    <rPh sb="486" eb="488">
      <t>スウチ</t>
    </rPh>
    <rPh sb="489" eb="491">
      <t>リョウコウ</t>
    </rPh>
    <rPh sb="492" eb="494">
      <t>タンキ</t>
    </rPh>
    <rPh sb="495" eb="497">
      <t>チョウキ</t>
    </rPh>
    <rPh sb="500" eb="502">
      <t>ザイム</t>
    </rPh>
    <rPh sb="502" eb="503">
      <t>ジョウ</t>
    </rPh>
    <rPh sb="503" eb="505">
      <t>モンダイ</t>
    </rPh>
    <rPh sb="515" eb="517">
      <t>ゴウウ</t>
    </rPh>
    <rPh sb="517" eb="519">
      <t>サイガイ</t>
    </rPh>
    <rPh sb="522" eb="524">
      <t>エイキョウ</t>
    </rPh>
    <rPh sb="525" eb="526">
      <t>ウ</t>
    </rPh>
    <rPh sb="531" eb="534">
      <t>ヘイキンチ</t>
    </rPh>
    <rPh sb="537" eb="539">
      <t>リョウコウ</t>
    </rPh>
    <rPh sb="542" eb="544">
      <t>ゲンジョウ</t>
    </rPh>
    <rPh sb="545" eb="547">
      <t>ケイエイ</t>
    </rPh>
    <rPh sb="548" eb="551">
      <t>ケンゼンセイ</t>
    </rPh>
    <rPh sb="552" eb="553">
      <t>タモ</t>
    </rPh>
    <rPh sb="559" eb="560">
      <t>イ</t>
    </rPh>
    <rPh sb="571" eb="574">
      <t>ヘイキンチ</t>
    </rPh>
    <rPh sb="575" eb="576">
      <t>オヨ</t>
    </rPh>
    <rPh sb="578" eb="580">
      <t>シセツ</t>
    </rPh>
    <rPh sb="580" eb="582">
      <t>コウリツ</t>
    </rPh>
    <rPh sb="583" eb="586">
      <t>コンポンテキ</t>
    </rPh>
    <rPh sb="587" eb="589">
      <t>カイゼン</t>
    </rPh>
    <rPh sb="590" eb="592">
      <t>ヒツヨウ</t>
    </rPh>
    <phoneticPr fontId="4"/>
  </si>
  <si>
    <t>　②管路経年化率については前年度から6.32％上昇し19.80％となった。これまでは類似団体平均値よりも低い数値を維持していたが、今年度は平均値である16.27％を上回った。当市の管路布設状況は昭和50年から昭和57年までの8年間で管路総延長の約55％を占めるため、今後当該管路が法定耐用年数を経過することにより数値が大きく上昇することが見込まれている。
　③管路更新率については、豪雨災害の復旧業務を優先したため通常の管路更新を十分に実施できず、過年度と比較して著しく低い数値となった。
　現在、令和5年度までの第7次整備事業計画期間中であるが、災害復旧等による整備事業計画の遅れを考慮し、優先順位をつけて限られた財源で効率的に管路等の更新を進めている状況である。</t>
    <rPh sb="2" eb="4">
      <t>カンロ</t>
    </rPh>
    <rPh sb="4" eb="7">
      <t>ケイネンカ</t>
    </rPh>
    <rPh sb="7" eb="8">
      <t>リツ</t>
    </rPh>
    <rPh sb="13" eb="16">
      <t>ゼンネンド</t>
    </rPh>
    <rPh sb="23" eb="25">
      <t>ジョウショウ</t>
    </rPh>
    <rPh sb="42" eb="44">
      <t>ルイジ</t>
    </rPh>
    <rPh sb="44" eb="46">
      <t>ダンタイ</t>
    </rPh>
    <rPh sb="46" eb="49">
      <t>ヘイキンチ</t>
    </rPh>
    <rPh sb="52" eb="53">
      <t>ヒク</t>
    </rPh>
    <rPh sb="54" eb="56">
      <t>スウチ</t>
    </rPh>
    <rPh sb="57" eb="59">
      <t>イジ</t>
    </rPh>
    <rPh sb="65" eb="68">
      <t>コンネンド</t>
    </rPh>
    <rPh sb="69" eb="72">
      <t>ヘイキンチ</t>
    </rPh>
    <rPh sb="82" eb="84">
      <t>ウワマワ</t>
    </rPh>
    <rPh sb="87" eb="88">
      <t>トウ</t>
    </rPh>
    <rPh sb="88" eb="89">
      <t>シ</t>
    </rPh>
    <rPh sb="90" eb="92">
      <t>カンロ</t>
    </rPh>
    <rPh sb="92" eb="94">
      <t>フセツ</t>
    </rPh>
    <rPh sb="94" eb="96">
      <t>ジョウキョウ</t>
    </rPh>
    <rPh sb="97" eb="99">
      <t>ショウワ</t>
    </rPh>
    <rPh sb="101" eb="102">
      <t>ネン</t>
    </rPh>
    <rPh sb="104" eb="106">
      <t>ショウワ</t>
    </rPh>
    <rPh sb="108" eb="109">
      <t>ネン</t>
    </rPh>
    <rPh sb="113" eb="115">
      <t>ネンカン</t>
    </rPh>
    <rPh sb="116" eb="118">
      <t>カンロ</t>
    </rPh>
    <rPh sb="118" eb="121">
      <t>ソウエンチョウ</t>
    </rPh>
    <rPh sb="122" eb="123">
      <t>ヤク</t>
    </rPh>
    <rPh sb="127" eb="128">
      <t>シ</t>
    </rPh>
    <rPh sb="133" eb="135">
      <t>コンゴ</t>
    </rPh>
    <rPh sb="135" eb="137">
      <t>トウガイ</t>
    </rPh>
    <rPh sb="137" eb="139">
      <t>カンロ</t>
    </rPh>
    <rPh sb="140" eb="142">
      <t>ホウテイ</t>
    </rPh>
    <rPh sb="142" eb="144">
      <t>タイヨウ</t>
    </rPh>
    <rPh sb="144" eb="146">
      <t>ネンスウ</t>
    </rPh>
    <rPh sb="147" eb="149">
      <t>ケイカ</t>
    </rPh>
    <rPh sb="156" eb="158">
      <t>スウチ</t>
    </rPh>
    <rPh sb="159" eb="160">
      <t>オオ</t>
    </rPh>
    <rPh sb="162" eb="164">
      <t>ジョウショウ</t>
    </rPh>
    <rPh sb="169" eb="171">
      <t>ミコ</t>
    </rPh>
    <rPh sb="180" eb="182">
      <t>カンロ</t>
    </rPh>
    <rPh sb="182" eb="184">
      <t>コウシン</t>
    </rPh>
    <rPh sb="184" eb="185">
      <t>リツ</t>
    </rPh>
    <rPh sb="191" eb="193">
      <t>ゴウウ</t>
    </rPh>
    <rPh sb="193" eb="195">
      <t>サイガイ</t>
    </rPh>
    <rPh sb="196" eb="198">
      <t>フッキュウ</t>
    </rPh>
    <rPh sb="198" eb="200">
      <t>ギョウム</t>
    </rPh>
    <rPh sb="201" eb="203">
      <t>ユウセン</t>
    </rPh>
    <rPh sb="207" eb="209">
      <t>ツウジョウ</t>
    </rPh>
    <rPh sb="210" eb="212">
      <t>カンロ</t>
    </rPh>
    <rPh sb="212" eb="214">
      <t>コウシン</t>
    </rPh>
    <rPh sb="215" eb="217">
      <t>ジュウブン</t>
    </rPh>
    <rPh sb="218" eb="220">
      <t>ジッシ</t>
    </rPh>
    <rPh sb="224" eb="227">
      <t>カネンド</t>
    </rPh>
    <rPh sb="228" eb="230">
      <t>ヒカク</t>
    </rPh>
    <rPh sb="232" eb="233">
      <t>イチジル</t>
    </rPh>
    <rPh sb="235" eb="236">
      <t>ヒク</t>
    </rPh>
    <rPh sb="237" eb="239">
      <t>スウチ</t>
    </rPh>
    <rPh sb="246" eb="248">
      <t>ゲンザイ</t>
    </rPh>
    <rPh sb="249" eb="250">
      <t>レイ</t>
    </rPh>
    <rPh sb="250" eb="251">
      <t>ワ</t>
    </rPh>
    <rPh sb="252" eb="254">
      <t>ネンド</t>
    </rPh>
    <rPh sb="257" eb="258">
      <t>ダイ</t>
    </rPh>
    <rPh sb="259" eb="260">
      <t>ジ</t>
    </rPh>
    <rPh sb="260" eb="262">
      <t>セイビ</t>
    </rPh>
    <rPh sb="262" eb="264">
      <t>ジギョウ</t>
    </rPh>
    <rPh sb="264" eb="266">
      <t>ケイカク</t>
    </rPh>
    <rPh sb="266" eb="268">
      <t>キカン</t>
    </rPh>
    <rPh sb="268" eb="269">
      <t>チュウ</t>
    </rPh>
    <rPh sb="274" eb="276">
      <t>サイガイ</t>
    </rPh>
    <rPh sb="276" eb="278">
      <t>フッキュウ</t>
    </rPh>
    <rPh sb="278" eb="279">
      <t>ナド</t>
    </rPh>
    <rPh sb="282" eb="284">
      <t>セイビ</t>
    </rPh>
    <rPh sb="284" eb="286">
      <t>ジギョウ</t>
    </rPh>
    <rPh sb="286" eb="288">
      <t>ケイカク</t>
    </rPh>
    <rPh sb="289" eb="290">
      <t>オク</t>
    </rPh>
    <rPh sb="292" eb="294">
      <t>コウリョ</t>
    </rPh>
    <rPh sb="296" eb="298">
      <t>ユウセン</t>
    </rPh>
    <rPh sb="298" eb="300">
      <t>ジュンイ</t>
    </rPh>
    <rPh sb="304" eb="305">
      <t>カギ</t>
    </rPh>
    <rPh sb="308" eb="310">
      <t>ザイゲン</t>
    </rPh>
    <rPh sb="311" eb="314">
      <t>コウリツテキ</t>
    </rPh>
    <rPh sb="315" eb="317">
      <t>カンロ</t>
    </rPh>
    <rPh sb="317" eb="318">
      <t>トウ</t>
    </rPh>
    <rPh sb="319" eb="321">
      <t>コウシン</t>
    </rPh>
    <rPh sb="322" eb="323">
      <t>スス</t>
    </rPh>
    <rPh sb="327" eb="3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</si>
</sst>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0.48</c:v>
                </c:pt>
                <c:pt idx="2">
                  <c:v>0.55000000000000004</c:v>
                </c:pt>
                <c:pt idx="3">
                  <c:v>0.82</c:v>
                </c:pt>
                <c:pt idx="4">
                  <c:v>0.21</c:v>
                </c:pt>
              </c:numCache>
            </c:numRef>
          </c:val>
          <c:extLst>
            <c:ext xmlns:c16="http://schemas.microsoft.com/office/drawing/2014/chart" uri="{C3380CC4-5D6E-409C-BE32-E72D297353CC}">
              <c16:uniqueId val="{00000000-C24C-49BF-8233-7FF2D192EC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C24C-49BF-8233-7FF2D192EC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61.3</c:v>
                </c:pt>
                <c:pt idx="1">
                  <c:v>61.37</c:v>
                </c:pt>
                <c:pt idx="2">
                  <c:v>51.31</c:v>
                </c:pt>
                <c:pt idx="3">
                  <c:v>50.7</c:v>
                </c:pt>
                <c:pt idx="4">
                  <c:v>49.5</c:v>
                </c:pt>
              </c:numCache>
            </c:numRef>
          </c:val>
          <c:extLst>
            <c:ext xmlns:c16="http://schemas.microsoft.com/office/drawing/2014/chart" uri="{C3380CC4-5D6E-409C-BE32-E72D297353CC}">
              <c16:uniqueId val="{00000000-2FE8-451F-822A-08F38D32B9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2FE8-451F-822A-08F38D32B9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84.04</c:v>
                </c:pt>
                <c:pt idx="1">
                  <c:v>84.08</c:v>
                </c:pt>
                <c:pt idx="2">
                  <c:v>83.77</c:v>
                </c:pt>
                <c:pt idx="3">
                  <c:v>83.19</c:v>
                </c:pt>
                <c:pt idx="4">
                  <c:v>77.989999999999995</c:v>
                </c:pt>
              </c:numCache>
            </c:numRef>
          </c:val>
          <c:extLst>
            <c:ext xmlns:c16="http://schemas.microsoft.com/office/drawing/2014/chart" uri="{C3380CC4-5D6E-409C-BE32-E72D297353CC}">
              <c16:uniqueId val="{00000000-D28D-4ABC-9323-35DAF02B93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D28D-4ABC-9323-35DAF02B93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112.44</c:v>
                </c:pt>
                <c:pt idx="1">
                  <c:v>114.86</c:v>
                </c:pt>
                <c:pt idx="2">
                  <c:v>119.77</c:v>
                </c:pt>
                <c:pt idx="3">
                  <c:v>120.69</c:v>
                </c:pt>
                <c:pt idx="4">
                  <c:v>114.54</c:v>
                </c:pt>
              </c:numCache>
            </c:numRef>
          </c:val>
          <c:extLst>
            <c:ext xmlns:c16="http://schemas.microsoft.com/office/drawing/2014/chart" uri="{C3380CC4-5D6E-409C-BE32-E72D297353CC}">
              <c16:uniqueId val="{00000000-DBEA-47B4-9A42-F08A293D3E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DBEA-47B4-9A42-F08A293D3E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56.37</c:v>
                </c:pt>
                <c:pt idx="1">
                  <c:v>57.26</c:v>
                </c:pt>
                <c:pt idx="2">
                  <c:v>55.55</c:v>
                </c:pt>
                <c:pt idx="3">
                  <c:v>55.25</c:v>
                </c:pt>
                <c:pt idx="4">
                  <c:v>57.05</c:v>
                </c:pt>
              </c:numCache>
            </c:numRef>
          </c:val>
          <c:extLst>
            <c:ext xmlns:c16="http://schemas.microsoft.com/office/drawing/2014/chart" uri="{C3380CC4-5D6E-409C-BE32-E72D297353CC}">
              <c16:uniqueId val="{00000000-78B8-4249-A305-E15D1A5747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78B8-4249-A305-E15D1A5747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7.68</c:v>
                </c:pt>
                <c:pt idx="1">
                  <c:v>7.47</c:v>
                </c:pt>
                <c:pt idx="2">
                  <c:v>10.29</c:v>
                </c:pt>
                <c:pt idx="3">
                  <c:v>13.48</c:v>
                </c:pt>
                <c:pt idx="4">
                  <c:v>19.8</c:v>
                </c:pt>
              </c:numCache>
            </c:numRef>
          </c:val>
          <c:extLst>
            <c:ext xmlns:c16="http://schemas.microsoft.com/office/drawing/2014/chart" uri="{C3380CC4-5D6E-409C-BE32-E72D297353CC}">
              <c16:uniqueId val="{00000000-0F1E-4A45-B44A-4FDB94EEA1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F1E-4A45-B44A-4FDB94EEA1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60-4107-9FEF-AB2DE6A581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8E60-4107-9FEF-AB2DE6A581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332.81</c:v>
                </c:pt>
                <c:pt idx="1">
                  <c:v>358.75</c:v>
                </c:pt>
                <c:pt idx="2">
                  <c:v>358.47</c:v>
                </c:pt>
                <c:pt idx="3">
                  <c:v>372.94</c:v>
                </c:pt>
                <c:pt idx="4">
                  <c:v>377.35</c:v>
                </c:pt>
              </c:numCache>
            </c:numRef>
          </c:val>
          <c:extLst>
            <c:ext xmlns:c16="http://schemas.microsoft.com/office/drawing/2014/chart" uri="{C3380CC4-5D6E-409C-BE32-E72D297353CC}">
              <c16:uniqueId val="{00000000-92CC-465B-86AE-56A4017F1A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92CC-465B-86AE-56A4017F1A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243.42</c:v>
                </c:pt>
                <c:pt idx="1">
                  <c:v>235.5</c:v>
                </c:pt>
                <c:pt idx="2">
                  <c:v>229.51</c:v>
                </c:pt>
                <c:pt idx="3">
                  <c:v>224.12</c:v>
                </c:pt>
                <c:pt idx="4">
                  <c:v>221.75</c:v>
                </c:pt>
              </c:numCache>
            </c:numRef>
          </c:val>
          <c:extLst>
            <c:ext xmlns:c16="http://schemas.microsoft.com/office/drawing/2014/chart" uri="{C3380CC4-5D6E-409C-BE32-E72D297353CC}">
              <c16:uniqueId val="{00000000-D552-4410-913D-3B491BCEEF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D552-4410-913D-3B491BCEEF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c:v>
                </c:pt>
                <c:pt idx="1">
                  <c:v>111.86</c:v>
                </c:pt>
                <c:pt idx="2">
                  <c:v>117.32</c:v>
                </c:pt>
                <c:pt idx="3">
                  <c:v>118.52</c:v>
                </c:pt>
                <c:pt idx="4">
                  <c:v>111.51</c:v>
                </c:pt>
              </c:numCache>
            </c:numRef>
          </c:val>
          <c:extLst>
            <c:ext xmlns:c16="http://schemas.microsoft.com/office/drawing/2014/chart" uri="{C3380CC4-5D6E-409C-BE32-E72D297353CC}">
              <c16:uniqueId val="{00000000-BD5F-482F-A1F4-399AC76208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D5F-482F-A1F4-399AC76208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217.32</c:v>
                </c:pt>
                <c:pt idx="1">
                  <c:v>212.5</c:v>
                </c:pt>
                <c:pt idx="2">
                  <c:v>219.76</c:v>
                </c:pt>
                <c:pt idx="3">
                  <c:v>220.87</c:v>
                </c:pt>
                <c:pt idx="4">
                  <c:v>236.43</c:v>
                </c:pt>
              </c:numCache>
            </c:numRef>
          </c:val>
          <c:extLst>
            <c:ext xmlns:c16="http://schemas.microsoft.com/office/drawing/2014/chart" uri="{C3380CC4-5D6E-409C-BE32-E72D297353CC}">
              <c16:uniqueId val="{00000000-CD1C-49E2-9691-85CD24EA58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D1C-49E2-9691-85CD24EA58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宇和島市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75827</v>
      </c>
      <c r="AM8" s="60"/>
      <c r="AN8" s="60"/>
      <c r="AO8" s="60"/>
      <c r="AP8" s="60"/>
      <c r="AQ8" s="60"/>
      <c r="AR8" s="60"/>
      <c r="AS8" s="60"/>
      <c r="AT8" s="51">
        <f>データ!$S$6</f>
        <v>468.19</v>
      </c>
      <c r="AU8" s="52"/>
      <c r="AV8" s="52"/>
      <c r="AW8" s="52"/>
      <c r="AX8" s="52"/>
      <c r="AY8" s="52"/>
      <c r="AZ8" s="52"/>
      <c r="BA8" s="52"/>
      <c r="BB8" s="53">
        <f>データ!$T$6</f>
        <v>161.96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68.209999999999994</v>
      </c>
      <c r="J10" s="52"/>
      <c r="K10" s="52"/>
      <c r="L10" s="52"/>
      <c r="M10" s="52"/>
      <c r="N10" s="52"/>
      <c r="O10" s="63"/>
      <c r="P10" s="53">
        <f>データ!$P$6</f>
        <v>99.39</v>
      </c>
      <c r="Q10" s="53"/>
      <c r="R10" s="53"/>
      <c r="S10" s="53"/>
      <c r="T10" s="53"/>
      <c r="U10" s="53"/>
      <c r="V10" s="53"/>
      <c r="W10" s="60">
        <f>データ!$Q$6</f>
        <v>4745</v>
      </c>
      <c r="X10" s="60"/>
      <c r="Y10" s="60"/>
      <c r="Z10" s="60"/>
      <c r="AA10" s="60"/>
      <c r="AB10" s="60"/>
      <c r="AC10" s="60"/>
      <c r="AD10" s="2"/>
      <c r="AE10" s="2"/>
      <c r="AF10" s="2"/>
      <c r="AG10" s="2"/>
      <c r="AH10" s="4"/>
      <c r="AI10" s="4"/>
      <c r="AJ10" s="4"/>
      <c r="AK10" s="4"/>
      <c r="AL10" s="60">
        <f>データ!$U$6</f>
        <v>75600</v>
      </c>
      <c r="AM10" s="60"/>
      <c r="AN10" s="60"/>
      <c r="AO10" s="60"/>
      <c r="AP10" s="60"/>
      <c r="AQ10" s="60"/>
      <c r="AR10" s="60"/>
      <c r="AS10" s="60"/>
      <c r="AT10" s="51">
        <f>データ!$V$6</f>
        <v>108.33</v>
      </c>
      <c r="AU10" s="52"/>
      <c r="AV10" s="52"/>
      <c r="AW10" s="52"/>
      <c r="AX10" s="52"/>
      <c r="AY10" s="52"/>
      <c r="AZ10" s="52"/>
      <c r="BA10" s="52"/>
      <c r="BB10" s="53">
        <f>データ!$W$6</f>
        <v>697.87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xKbK5tlKUF+iSs7q1aVhn6KJko1gS31KznUpjo6HPRUamn6H+jXlA8et/kI5SoIafRNWM/fNxmUcwyHWuISng==" saltValue="fh5MgOBDOp+RBv3C9ggq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382035</v>
      </c>
      <c r="D6" s="34">
        <f t="shared" si="3"/>
        <v>46</v>
      </c>
      <c r="E6" s="34">
        <f t="shared" si="3"/>
        <v>1</v>
      </c>
      <c r="F6" s="34">
        <f t="shared" si="3"/>
        <v>0</v>
      </c>
      <c r="G6" s="34">
        <f t="shared" si="3"/>
        <v>1</v>
      </c>
      <c r="H6" s="34" t="str">
        <f t="shared" si="3"/>
        <v>愛媛県　宇和島市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68.209999999999994</v>
      </c>
      <c r="P6" s="35">
        <f t="shared" si="3"/>
        <v>99.39</v>
      </c>
      <c r="Q6" s="35">
        <f t="shared" si="3"/>
        <v>4745</v>
      </c>
      <c r="R6" s="35">
        <f t="shared" si="3"/>
        <v>75827</v>
      </c>
      <c r="S6" s="35">
        <f t="shared" si="3"/>
        <v>468.19</v>
      </c>
      <c r="T6" s="35">
        <f t="shared" si="3"/>
        <v>161.96</v>
      </c>
      <c r="U6" s="35">
        <f t="shared" si="3"/>
        <v>75600</v>
      </c>
      <c r="V6" s="35">
        <f t="shared" si="3"/>
        <v>108.33</v>
      </c>
      <c r="W6" s="35">
        <f t="shared" si="3"/>
        <v>697.87</v>
      </c>
      <c r="X6" s="36">
        <f>IF(X7="",NA(),X7)</f>
        <v>112.44</v>
      </c>
      <c r="Y6" s="36">
        <f t="shared" ref="Y6:AG6" si="4">IF(Y7="",NA(),Y7)</f>
        <v>114.86</v>
      </c>
      <c r="Z6" s="36">
        <f t="shared" si="4"/>
        <v>119.77</v>
      </c>
      <c r="AA6" s="36">
        <f t="shared" si="4"/>
        <v>120.69</v>
      </c>
      <c r="AB6" s="36">
        <f t="shared" si="4"/>
        <v>114.54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332.81</v>
      </c>
      <c r="AU6" s="36">
        <f t="shared" ref="AU6:BC6" si="6">IF(AU7="",NA(),AU7)</f>
        <v>358.75</v>
      </c>
      <c r="AV6" s="36">
        <f t="shared" si="6"/>
        <v>358.47</v>
      </c>
      <c r="AW6" s="36">
        <f t="shared" si="6"/>
        <v>372.94</v>
      </c>
      <c r="AX6" s="36">
        <f t="shared" si="6"/>
        <v>377.35</v>
      </c>
      <c r="AY6" s="36">
        <f t="shared" si="6"/>
        <v>335.95</v>
      </c>
      <c r="AZ6" s="36">
        <f t="shared" si="6"/>
        <v>346.59</v>
      </c>
      <c r="BA6" s="36">
        <f t="shared" si="6"/>
        <v>357.82</v>
      </c>
      <c r="BB6" s="36">
        <f t="shared" si="6"/>
        <v>355.5</v>
      </c>
      <c r="BC6" s="36">
        <f t="shared" si="6"/>
        <v>349.83</v>
      </c>
      <c r="BD6" s="35" t="str">
        <f>IF(BD7="","",IF(BD7="-","【-】","【"&amp;SUBSTITUTE(TEXT(BD7,"#,##0.00"),"-","△")&amp;"】"))</f>
        <v>【261.93】</v>
      </c>
      <c r="BE6" s="36">
        <f>IF(BE7="",NA(),BE7)</f>
        <v>243.42</v>
      </c>
      <c r="BF6" s="36">
        <f t="shared" ref="BF6:BN6" si="7">IF(BF7="",NA(),BF7)</f>
        <v>235.5</v>
      </c>
      <c r="BG6" s="36">
        <f t="shared" si="7"/>
        <v>229.51</v>
      </c>
      <c r="BH6" s="36">
        <f t="shared" si="7"/>
        <v>224.12</v>
      </c>
      <c r="BI6" s="36">
        <f t="shared" si="7"/>
        <v>221.75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109</v>
      </c>
      <c r="BQ6" s="36">
        <f t="shared" ref="BQ6:BY6" si="8">IF(BQ7="",NA(),BQ7)</f>
        <v>111.86</v>
      </c>
      <c r="BR6" s="36">
        <f t="shared" si="8"/>
        <v>117.32</v>
      </c>
      <c r="BS6" s="36">
        <f t="shared" si="8"/>
        <v>118.52</v>
      </c>
      <c r="BT6" s="36">
        <f t="shared" si="8"/>
        <v>111.51</v>
      </c>
      <c r="BU6" s="36">
        <f t="shared" si="8"/>
        <v>105.21</v>
      </c>
      <c r="BV6" s="36">
        <f t="shared" si="8"/>
        <v>105.71</v>
      </c>
      <c r="BW6" s="36">
        <f t="shared" si="8"/>
        <v>106.01</v>
      </c>
      <c r="BX6" s="36">
        <f t="shared" si="8"/>
        <v>104.57</v>
      </c>
      <c r="BY6" s="36">
        <f t="shared" si="8"/>
        <v>103.54</v>
      </c>
      <c r="BZ6" s="35" t="str">
        <f>IF(BZ7="","",IF(BZ7="-","【-】","【"&amp;SUBSTITUTE(TEXT(BZ7,"#,##0.00"),"-","△")&amp;"】"))</f>
        <v>【103.91】</v>
      </c>
      <c r="CA6" s="36">
        <f>IF(CA7="",NA(),CA7)</f>
        <v>217.32</v>
      </c>
      <c r="CB6" s="36">
        <f t="shared" ref="CB6:CJ6" si="9">IF(CB7="",NA(),CB7)</f>
        <v>212.5</v>
      </c>
      <c r="CC6" s="36">
        <f t="shared" si="9"/>
        <v>219.76</v>
      </c>
      <c r="CD6" s="36">
        <f t="shared" si="9"/>
        <v>220.87</v>
      </c>
      <c r="CE6" s="36">
        <f t="shared" si="9"/>
        <v>236.43</v>
      </c>
      <c r="CF6" s="36">
        <f t="shared" si="9"/>
        <v>162.59</v>
      </c>
      <c r="CG6" s="36">
        <f t="shared" si="9"/>
        <v>162.15</v>
      </c>
      <c r="CH6" s="36">
        <f t="shared" si="9"/>
        <v>162.24</v>
      </c>
      <c r="CI6" s="36">
        <f t="shared" si="9"/>
        <v>165.47</v>
      </c>
      <c r="CJ6" s="36">
        <f t="shared" si="9"/>
        <v>167.46</v>
      </c>
      <c r="CK6" s="35" t="str">
        <f>IF(CK7="","",IF(CK7="-","【-】","【"&amp;SUBSTITUTE(TEXT(CK7,"#,##0.00"),"-","△")&amp;"】"))</f>
        <v>【167.11】</v>
      </c>
      <c r="CL6" s="36">
        <f>IF(CL7="",NA(),CL7)</f>
        <v>61.3</v>
      </c>
      <c r="CM6" s="36">
        <f t="shared" ref="CM6:CU6" si="10">IF(CM7="",NA(),CM7)</f>
        <v>61.37</v>
      </c>
      <c r="CN6" s="36">
        <f t="shared" si="10"/>
        <v>51.31</v>
      </c>
      <c r="CO6" s="36">
        <f t="shared" si="10"/>
        <v>50.7</v>
      </c>
      <c r="CP6" s="36">
        <f t="shared" si="10"/>
        <v>49.5</v>
      </c>
      <c r="CQ6" s="36">
        <f t="shared" si="10"/>
        <v>59.17</v>
      </c>
      <c r="CR6" s="36">
        <f t="shared" si="10"/>
        <v>59.34</v>
      </c>
      <c r="CS6" s="36">
        <f t="shared" si="10"/>
        <v>59.11</v>
      </c>
      <c r="CT6" s="36">
        <f t="shared" si="10"/>
        <v>59.74</v>
      </c>
      <c r="CU6" s="36">
        <f t="shared" si="10"/>
        <v>59.46</v>
      </c>
      <c r="CV6" s="35" t="str">
        <f>IF(CV7="","",IF(CV7="-","【-】","【"&amp;SUBSTITUTE(TEXT(CV7,"#,##0.00"),"-","△")&amp;"】"))</f>
        <v>【60.27】</v>
      </c>
      <c r="CW6" s="36">
        <f>IF(CW7="",NA(),CW7)</f>
        <v>84.04</v>
      </c>
      <c r="CX6" s="36">
        <f t="shared" ref="CX6:DF6" si="11">IF(CX7="",NA(),CX7)</f>
        <v>84.08</v>
      </c>
      <c r="CY6" s="36">
        <f t="shared" si="11"/>
        <v>83.77</v>
      </c>
      <c r="CZ6" s="36">
        <f t="shared" si="11"/>
        <v>83.19</v>
      </c>
      <c r="DA6" s="36">
        <f t="shared" si="11"/>
        <v>77.989999999999995</v>
      </c>
      <c r="DB6" s="36">
        <f t="shared" si="11"/>
        <v>87.6</v>
      </c>
      <c r="DC6" s="36">
        <f t="shared" si="11"/>
        <v>87.74</v>
      </c>
      <c r="DD6" s="36">
        <f t="shared" si="11"/>
        <v>87.91</v>
      </c>
      <c r="DE6" s="36">
        <f t="shared" si="11"/>
        <v>87.28</v>
      </c>
      <c r="DF6" s="36">
        <f t="shared" si="11"/>
        <v>87.41</v>
      </c>
      <c r="DG6" s="35" t="str">
        <f>IF(DG7="","",IF(DG7="-","【-】","【"&amp;SUBSTITUTE(TEXT(DG7,"#,##0.00"),"-","△")&amp;"】"))</f>
        <v>【89.92】</v>
      </c>
      <c r="DH6" s="36">
        <f>IF(DH7="",NA(),DH7)</f>
        <v>56.37</v>
      </c>
      <c r="DI6" s="36">
        <f t="shared" ref="DI6:DQ6" si="12">IF(DI7="",NA(),DI7)</f>
        <v>57.26</v>
      </c>
      <c r="DJ6" s="36">
        <f t="shared" si="12"/>
        <v>55.55</v>
      </c>
      <c r="DK6" s="36">
        <f t="shared" si="12"/>
        <v>55.25</v>
      </c>
      <c r="DL6" s="36">
        <f t="shared" si="12"/>
        <v>57.05</v>
      </c>
      <c r="DM6" s="36">
        <f t="shared" si="12"/>
        <v>45.25</v>
      </c>
      <c r="DN6" s="36">
        <f t="shared" si="12"/>
        <v>46.27</v>
      </c>
      <c r="DO6" s="36">
        <f t="shared" si="12"/>
        <v>46.88</v>
      </c>
      <c r="DP6" s="36">
        <f t="shared" si="12"/>
        <v>46.94</v>
      </c>
      <c r="DQ6" s="36">
        <f t="shared" si="12"/>
        <v>47.62</v>
      </c>
      <c r="DR6" s="35" t="str">
        <f>IF(DR7="","",IF(DR7="-","【-】","【"&amp;SUBSTITUTE(TEXT(DR7,"#,##0.00"),"-","△")&amp;"】"))</f>
        <v>【48.85】</v>
      </c>
      <c r="DS6" s="36">
        <f>IF(DS7="",NA(),DS7)</f>
        <v>7.68</v>
      </c>
      <c r="DT6" s="36">
        <f t="shared" ref="DT6:EB6" si="13">IF(DT7="",NA(),DT7)</f>
        <v>7.47</v>
      </c>
      <c r="DU6" s="36">
        <f t="shared" si="13"/>
        <v>10.29</v>
      </c>
      <c r="DV6" s="36">
        <f t="shared" si="13"/>
        <v>13.48</v>
      </c>
      <c r="DW6" s="36">
        <f t="shared" si="13"/>
        <v>19.8</v>
      </c>
      <c r="DX6" s="36">
        <f t="shared" si="13"/>
        <v>10.71</v>
      </c>
      <c r="DY6" s="36">
        <f t="shared" si="13"/>
        <v>10.93</v>
      </c>
      <c r="DZ6" s="36">
        <f t="shared" si="13"/>
        <v>13.39</v>
      </c>
      <c r="EA6" s="36">
        <f t="shared" si="13"/>
        <v>14.48</v>
      </c>
      <c r="EB6" s="36">
        <f t="shared" si="13"/>
        <v>16.27</v>
      </c>
      <c r="EC6" s="35" t="str">
        <f>IF(EC7="","",IF(EC7="-","【-】","【"&amp;SUBSTITUTE(TEXT(EC7,"#,##0.00"),"-","△")&amp;"】"))</f>
        <v>【17.80】</v>
      </c>
      <c r="ED6" s="36">
        <f>IF(ED7="",NA(),ED7)</f>
        <v>0.65</v>
      </c>
      <c r="EE6" s="36">
        <f t="shared" ref="EE6:EM6" si="14">IF(EE7="",NA(),EE7)</f>
        <v>0.48</v>
      </c>
      <c r="EF6" s="36">
        <f t="shared" si="14"/>
        <v>0.55000000000000004</v>
      </c>
      <c r="EG6" s="36">
        <f t="shared" si="14"/>
        <v>0.82</v>
      </c>
      <c r="EH6" s="36">
        <f t="shared" si="14"/>
        <v>0.21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382035</v>
      </c>
      <c r="D7" s="38">
        <v>46</v>
      </c>
      <c r="E7" s="38">
        <v>1</v>
      </c>
      <c r="F7" s="38">
        <v>0</v>
      </c>
      <c r="G7" s="38">
        <v>1</v>
      </c>
      <c r="H7" s="38" t="s">
        <v>92</v>
      </c>
      <c r="I7" s="38" t="s">
        <v>93</v>
      </c>
      <c r="J7" s="38" t="s">
        <v>94</v>
      </c>
      <c r="K7" s="38" t="s">
        <v>95</v>
      </c>
      <c r="L7" s="38" t="s">
        <v>96</v>
      </c>
      <c r="M7" s="38" t="s">
        <v>97</v>
      </c>
      <c r="N7" s="39" t="s">
        <v>98</v>
      </c>
      <c r="O7" s="39">
        <v>68.209999999999994</v>
      </c>
      <c r="P7" s="39">
        <v>99.39</v>
      </c>
      <c r="Q7" s="39">
        <v>4745</v>
      </c>
      <c r="R7" s="39">
        <v>75827</v>
      </c>
      <c r="S7" s="39">
        <v>468.19</v>
      </c>
      <c r="T7" s="39">
        <v>161.96</v>
      </c>
      <c r="U7" s="39">
        <v>75600</v>
      </c>
      <c r="V7" s="39">
        <v>108.33</v>
      </c>
      <c r="W7" s="39">
        <v>697.87</v>
      </c>
      <c r="X7" s="39">
        <v>112.44</v>
      </c>
      <c r="Y7" s="39">
        <v>114.86</v>
      </c>
      <c r="Z7" s="39">
        <v>119.77</v>
      </c>
      <c r="AA7" s="39">
        <v>120.69</v>
      </c>
      <c r="AB7" s="39">
        <v>114.54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332.81</v>
      </c>
      <c r="AU7" s="39">
        <v>358.75</v>
      </c>
      <c r="AV7" s="39">
        <v>358.47</v>
      </c>
      <c r="AW7" s="39">
        <v>372.94</v>
      </c>
      <c r="AX7" s="39">
        <v>377.35</v>
      </c>
      <c r="AY7" s="39">
        <v>335.95</v>
      </c>
      <c r="AZ7" s="39">
        <v>346.59</v>
      </c>
      <c r="BA7" s="39">
        <v>357.82</v>
      </c>
      <c r="BB7" s="39">
        <v>355.5</v>
      </c>
      <c r="BC7" s="39">
        <v>349.83</v>
      </c>
      <c r="BD7" s="39">
        <v>261.93</v>
      </c>
      <c r="BE7" s="39">
        <v>243.42</v>
      </c>
      <c r="BF7" s="39">
        <v>235.5</v>
      </c>
      <c r="BG7" s="39">
        <v>229.51</v>
      </c>
      <c r="BH7" s="39">
        <v>224.12</v>
      </c>
      <c r="BI7" s="39">
        <v>221.75</v>
      </c>
      <c r="BJ7" s="39">
        <v>319.82</v>
      </c>
      <c r="BK7" s="39">
        <v>312.02999999999997</v>
      </c>
      <c r="BL7" s="39">
        <v>307.45999999999998</v>
      </c>
      <c r="BM7" s="39">
        <v>312.58</v>
      </c>
      <c r="BN7" s="39">
        <v>314.87</v>
      </c>
      <c r="BO7" s="39">
        <v>270.45999999999998</v>
      </c>
      <c r="BP7" s="39">
        <v>109</v>
      </c>
      <c r="BQ7" s="39">
        <v>111.86</v>
      </c>
      <c r="BR7" s="39">
        <v>117.32</v>
      </c>
      <c r="BS7" s="39">
        <v>118.52</v>
      </c>
      <c r="BT7" s="39">
        <v>111.51</v>
      </c>
      <c r="BU7" s="39">
        <v>105.21</v>
      </c>
      <c r="BV7" s="39">
        <v>105.71</v>
      </c>
      <c r="BW7" s="39">
        <v>106.01</v>
      </c>
      <c r="BX7" s="39">
        <v>104.57</v>
      </c>
      <c r="BY7" s="39">
        <v>103.54</v>
      </c>
      <c r="BZ7" s="39">
        <v>103.91</v>
      </c>
      <c r="CA7" s="39">
        <v>217.32</v>
      </c>
      <c r="CB7" s="39">
        <v>212.5</v>
      </c>
      <c r="CC7" s="39">
        <v>219.76</v>
      </c>
      <c r="CD7" s="39">
        <v>220.87</v>
      </c>
      <c r="CE7" s="39">
        <v>236.43</v>
      </c>
      <c r="CF7" s="39">
        <v>162.59</v>
      </c>
      <c r="CG7" s="39">
        <v>162.15</v>
      </c>
      <c r="CH7" s="39">
        <v>162.24</v>
      </c>
      <c r="CI7" s="39">
        <v>165.47</v>
      </c>
      <c r="CJ7" s="39">
        <v>167.46</v>
      </c>
      <c r="CK7" s="39">
        <v>167.11</v>
      </c>
      <c r="CL7" s="39">
        <v>61.3</v>
      </c>
      <c r="CM7" s="39">
        <v>61.37</v>
      </c>
      <c r="CN7" s="39">
        <v>51.31</v>
      </c>
      <c r="CO7" s="39">
        <v>50.7</v>
      </c>
      <c r="CP7" s="39">
        <v>49.5</v>
      </c>
      <c r="CQ7" s="39">
        <v>59.17</v>
      </c>
      <c r="CR7" s="39">
        <v>59.34</v>
      </c>
      <c r="CS7" s="39">
        <v>59.11</v>
      </c>
      <c r="CT7" s="39">
        <v>59.74</v>
      </c>
      <c r="CU7" s="39">
        <v>59.46</v>
      </c>
      <c r="CV7" s="39">
        <v>60.27</v>
      </c>
      <c r="CW7" s="39">
        <v>84.04</v>
      </c>
      <c r="CX7" s="39">
        <v>84.08</v>
      </c>
      <c r="CY7" s="39">
        <v>83.77</v>
      </c>
      <c r="CZ7" s="39">
        <v>83.19</v>
      </c>
      <c r="DA7" s="39">
        <v>77.989999999999995</v>
      </c>
      <c r="DB7" s="39">
        <v>87.6</v>
      </c>
      <c r="DC7" s="39">
        <v>87.74</v>
      </c>
      <c r="DD7" s="39">
        <v>87.91</v>
      </c>
      <c r="DE7" s="39">
        <v>87.28</v>
      </c>
      <c r="DF7" s="39">
        <v>87.41</v>
      </c>
      <c r="DG7" s="39">
        <v>89.92</v>
      </c>
      <c r="DH7" s="39">
        <v>56.37</v>
      </c>
      <c r="DI7" s="39">
        <v>57.26</v>
      </c>
      <c r="DJ7" s="39">
        <v>55.55</v>
      </c>
      <c r="DK7" s="39">
        <v>55.25</v>
      </c>
      <c r="DL7" s="39">
        <v>57.05</v>
      </c>
      <c r="DM7" s="39">
        <v>45.25</v>
      </c>
      <c r="DN7" s="39">
        <v>46.27</v>
      </c>
      <c r="DO7" s="39">
        <v>46.88</v>
      </c>
      <c r="DP7" s="39">
        <v>46.94</v>
      </c>
      <c r="DQ7" s="39">
        <v>47.62</v>
      </c>
      <c r="DR7" s="39">
        <v>48.85</v>
      </c>
      <c r="DS7" s="39">
        <v>7.68</v>
      </c>
      <c r="DT7" s="39">
        <v>7.47</v>
      </c>
      <c r="DU7" s="39">
        <v>10.29</v>
      </c>
      <c r="DV7" s="39">
        <v>13.48</v>
      </c>
      <c r="DW7" s="39">
        <v>19.8</v>
      </c>
      <c r="DX7" s="39">
        <v>10.71</v>
      </c>
      <c r="DY7" s="39">
        <v>10.93</v>
      </c>
      <c r="DZ7" s="39">
        <v>13.39</v>
      </c>
      <c r="EA7" s="39">
        <v>14.48</v>
      </c>
      <c r="EB7" s="39">
        <v>16.27</v>
      </c>
      <c r="EC7" s="39">
        <v>17.8</v>
      </c>
      <c r="ED7" s="39">
        <v>0.65</v>
      </c>
      <c r="EE7" s="39">
        <v>0.48</v>
      </c>
      <c r="EF7" s="39">
        <v>0.55000000000000004</v>
      </c>
      <c r="EG7" s="39">
        <v>0.82</v>
      </c>
      <c r="EH7" s="39">
        <v>0.21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2020-02-10T06:03:15Z</cp:lastPrinted>
  <dcterms:created xsi:type="dcterms:W3CDTF">2019-12-05T04:26:36Z</dcterms:created>
  <dcterms:modified xsi:type="dcterms:W3CDTF">2020-02-14T02:38:36Z</dcterms:modified>
  <cp:category/>
</cp:coreProperties>
</file>