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3 宇和島市\"/>
    </mc:Choice>
  </mc:AlternateContent>
  <workbookProtection workbookAlgorithmName="SHA-512" workbookHashValue="HRcXOe5Wjpifbn52XsNfrKBqA32GbDEDA4lNYxonC4E4uBRlxhvcSj7H2r8k+GNUGBnDv9uyA3JpmDzskZMMxw==" workbookSaltValue="HBQgfU8Yf/PFYIQ1H95RWw==" workbookSpinCount="100000" lockStructure="1"/>
  <bookViews>
    <workbookView xWindow="0" yWindow="0" windowWidth="15360" windowHeight="763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O6" i="5"/>
  <c r="N6" i="5"/>
  <c r="M6" i="5"/>
  <c r="AD8" i="4" s="1"/>
  <c r="L6" i="5"/>
  <c r="W8" i="4" s="1"/>
  <c r="K6" i="5"/>
  <c r="P8" i="4" s="1"/>
  <c r="J6" i="5"/>
  <c r="I8" i="4" s="1"/>
  <c r="I6" i="5"/>
  <c r="B8" i="4" s="1"/>
  <c r="H6" i="5"/>
  <c r="G6" i="5"/>
  <c r="F6" i="5"/>
  <c r="E6" i="5"/>
  <c r="D6" i="5"/>
  <c r="C6" i="5"/>
  <c r="B6" i="5"/>
  <c r="D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BB10" i="4"/>
  <c r="AT10" i="4"/>
  <c r="P10" i="4"/>
  <c r="I10" i="4"/>
  <c r="B10" i="4"/>
  <c r="BB8" i="4"/>
  <c r="AT8" i="4"/>
  <c r="B6" i="4"/>
  <c r="C10" i="5" l="1"/>
  <c r="E10" i="5"/>
  <c r="F10" i="5"/>
  <c r="B10" i="5"/>
</calcChain>
</file>

<file path=xl/sharedStrings.xml><?xml version="1.0" encoding="utf-8"?>
<sst xmlns="http://schemas.openxmlformats.org/spreadsheetml/2006/main" count="228" uniqueCount="111">
  <si>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</si>
  <si>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</si>
  <si>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</si>
  <si>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</si>
  <si>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</si>
  <si>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</si>
  <si>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</si>
  <si>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</si>
  <si>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</si>
  <si>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</si>
  <si>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</si>
  <si>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</si>
  <si>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</si>
  <si>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</si>
  <si>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</si>
  <si>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</si>
  <si>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</si>
  <si>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</si>
  <si>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</si>
  <si>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</si>
  <si>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</si>
  <si>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</si>
  <si>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</si>
  <si>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</si>
  <si>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</si>
  <si>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</si>
  <si>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</si>
  <si>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</si>
  <si>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</si>
  <si>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</si>
  <si>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</si>
  <si>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</si>
  <si>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</si>
  <si>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</si>
  <si>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</si>
  <si>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</si>
  <si>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</si>
  <si>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</si>
  <si>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</si>
  <si>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</si>
  <si>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</si>
  <si>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</si>
  <si>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</si>
  <si>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</si>
  <si>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</si>
  <si>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</si>
  <si>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</si>
  <si>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</si>
  <si>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</si>
  <si>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</si>
  <si>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</si>
  <si>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</si>
  <si>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愛媛県　宇和島市</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</si>
  <si>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</si>
  <si>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</si>
  <si>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</si>
  <si>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</si>
  <si>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</si>
  <si>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</si>
  <si>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</si>
  <si>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</si>
  <si>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</si>
  <si>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</si>
  <si>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</si>
  <si>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</si>
  <si>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</si>
  <si>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</si>
  <si>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</si>
  <si>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</si>
  <si>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</si>
  <si>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</si>
  <si>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</si>
  <si>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</si>
  <si>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</si>
  <si>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</si>
  <si>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</si>
  <si>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</si>
  <si>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</si>
  <si>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</si>
  <si>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</si>
  <si>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</si>
  <si>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</si>
  <si>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</si>
  <si>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</si>
  <si>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</si>
  <si>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</si>
  <si>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</si>
  <si>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</si>
  <si>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</si>
  <si>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</si>
  <si>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</si>
  <si>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</si>
  <si>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</si>
  <si>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</si>
  <si>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</si>
  <si>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</si>
  <si>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</si>
  <si>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</si>
  <si>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</si>
  <si>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</si>
  <si>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</si>
  <si>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</si>
  <si>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</si>
  <si>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</si>
  <si>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</si>
  <si>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</si>
  <si>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</si>
  <si>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</si>
  <si>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本市の公共下水道事業は平成10年の供用開始からの経過年数が21年であり、耐用年数が50年の管渠については、老朽化対策が必要な段階には至っていないため、管渠改善率は0%である。
　一方、処理場の施設・設備については耐用年数が概ね20年であり、実際に浄化センターの主要部分について経年的劣化、それによる処理機能の低下が認められる。
　このため、事故の未然防止及びライフサイクルコストの最小限化を図り、平成27年度から令和2年度まで長寿命化事業を実施し、その後はストックマネジメント事業を実施することで、施設の更新等を随時行っていく予定である。</t>
    <rPh sb="18" eb="20">
      <t>キョウヨウ</t>
    </rPh>
    <rPh sb="207" eb="209">
      <t>レイワ</t>
    </rPh>
    <rPh sb="218" eb="220">
      <t>ジギョウ</t>
    </rPh>
    <rPh sb="221" eb="223">
      <t>ジッシ</t>
    </rPh>
    <rPh sb="227" eb="228">
      <t>ゴ</t>
    </rPh>
    <rPh sb="239" eb="241">
      <t>ジギョウ</t>
    </rPh>
    <rPh sb="242" eb="244">
      <t>ジッシ</t>
    </rPh>
    <rPh sb="255" eb="256">
      <t>トウ</t>
    </rPh>
    <rPh sb="264" eb="266">
      <t>ヨテイ</t>
    </rPh>
    <phoneticPr fontId="1"/>
  </si>
  <si>
    <t xml:space="preserve">　供用開始からの年数としては長い方ではないが、処理場施設設備については既に長寿命化、更新等が必要な段階に入っており、それらの対策を進めている。将来的な管渠の老朽化も見据えて、事業を進めていかなければならない。
具体的には以下のような方策により、経費回収率・収益的収支比率の増加を図る。
①長寿命化のための設備更新等における高効率機器の導入をはじめとする、経費の削減による汚水処理原価の抑制
②接続意識の高い地域を優先した効率的な整備と、未接続世帯への下水道普及促進による水洗化率の向上
③令和2年度からの地方公営企業法の適用により財政状況を明確にした上での、適正な使用料の検討
</t>
    <rPh sb="42" eb="44">
      <t>コウシン</t>
    </rPh>
    <rPh sb="44" eb="45">
      <t>トウ</t>
    </rPh>
    <rPh sb="110" eb="112">
      <t>イカ</t>
    </rPh>
    <rPh sb="247" eb="249">
      <t>レイワ</t>
    </rPh>
    <rPh sb="250" eb="252">
      <t>ネンド</t>
    </rPh>
    <phoneticPr fontId="1"/>
  </si>
  <si>
    <t>　収益的収支比率については、料金収入が毎年微減しているが、地方債償還金の減少額が前年に比べ大きいため比率が高くなっている。
　企業債残高対事業規模比率については毎年減少しているが、令和2年度まで終末処理場長寿命化事業を実施しており、その後についてもストックマネジメント事業に伴う新規起債が予定されているため、これまで同様の減少は見込めない。
　経費回収率は60％未満という低い数値となっており、汚水処理原価は類似団体の平均値と比較して高額である。主な原因として収入面では、下水道使用料が平成19年の改定以降据え置きであること、費用面では、維持管理費が横ばい状態であることが挙げられる。
　施設利用率については、類似団体平均を超えているものの、30％程度の余力がある状態である。また、水洗化率は類似団体の平均値を上回るが、全国平均には及ばない。
　市街地の公共下水道整備は概ね終了しており、今後大幅な供用開始区域の拡大は見込まれないため、これら経営指標の数値改善は水洗化率の更なる向上、効率的な経営による費用の抑制と同時に、適切な使用料の設定も必要となる。</t>
    <rPh sb="1" eb="4">
      <t>シュウエキテキ</t>
    </rPh>
    <rPh sb="4" eb="6">
      <t>シュウシ</t>
    </rPh>
    <rPh sb="6" eb="8">
      <t>ヒリツ</t>
    </rPh>
    <rPh sb="14" eb="16">
      <t>リョウキン</t>
    </rPh>
    <rPh sb="16" eb="18">
      <t>シュウニュウ</t>
    </rPh>
    <rPh sb="19" eb="21">
      <t>マイトシ</t>
    </rPh>
    <rPh sb="21" eb="22">
      <t>ビ</t>
    </rPh>
    <rPh sb="22" eb="23">
      <t>ゲン</t>
    </rPh>
    <rPh sb="29" eb="32">
      <t>チホウサイ</t>
    </rPh>
    <rPh sb="32" eb="35">
      <t>ショウカンキン</t>
    </rPh>
    <rPh sb="36" eb="39">
      <t>ゲンショウガク</t>
    </rPh>
    <rPh sb="40" eb="42">
      <t>ゼンネン</t>
    </rPh>
    <rPh sb="43" eb="44">
      <t>クラ</t>
    </rPh>
    <rPh sb="45" eb="46">
      <t>オオ</t>
    </rPh>
    <rPh sb="50" eb="52">
      <t>ヒリツ</t>
    </rPh>
    <rPh sb="53" eb="54">
      <t>タカ</t>
    </rPh>
    <rPh sb="63" eb="66">
      <t>キギョウサイ</t>
    </rPh>
    <rPh sb="66" eb="68">
      <t>ザンダカ</t>
    </rPh>
    <rPh sb="68" eb="69">
      <t>タイ</t>
    </rPh>
    <rPh sb="69" eb="71">
      <t>ジギョウ</t>
    </rPh>
    <rPh sb="71" eb="73">
      <t>キボ</t>
    </rPh>
    <rPh sb="73" eb="75">
      <t>ヒリツ</t>
    </rPh>
    <rPh sb="80" eb="82">
      <t>マイトシ</t>
    </rPh>
    <rPh sb="82" eb="84">
      <t>ゲンショウ</t>
    </rPh>
    <rPh sb="90" eb="92">
      <t>レイワ</t>
    </rPh>
    <rPh sb="93" eb="95">
      <t>ネンド</t>
    </rPh>
    <rPh sb="97" eb="99">
      <t>シュウマツ</t>
    </rPh>
    <rPh sb="99" eb="102">
      <t>ショリジョウ</t>
    </rPh>
    <rPh sb="102" eb="105">
      <t>チョウジュミョウ</t>
    </rPh>
    <rPh sb="105" eb="106">
      <t>カ</t>
    </rPh>
    <rPh sb="106" eb="108">
      <t>ジギョウ</t>
    </rPh>
    <rPh sb="109" eb="111">
      <t>ジッシ</t>
    </rPh>
    <rPh sb="118" eb="119">
      <t>ゴ</t>
    </rPh>
    <rPh sb="134" eb="136">
      <t>ジギョウ</t>
    </rPh>
    <rPh sb="137" eb="138">
      <t>トモナ</t>
    </rPh>
    <rPh sb="139" eb="141">
      <t>シンキ</t>
    </rPh>
    <rPh sb="141" eb="143">
      <t>キサイ</t>
    </rPh>
    <rPh sb="144" eb="146">
      <t>ヨテイ</t>
    </rPh>
    <rPh sb="158" eb="160">
      <t>ドウヨウ</t>
    </rPh>
    <rPh sb="161" eb="163">
      <t>ゲンショウ</t>
    </rPh>
    <rPh sb="164" eb="166">
      <t>ミコ</t>
    </rPh>
    <rPh sb="172" eb="174">
      <t>ケイヒ</t>
    </rPh>
    <rPh sb="174" eb="177">
      <t>カイシュウリツ</t>
    </rPh>
    <rPh sb="181" eb="183">
      <t>ミマン</t>
    </rPh>
    <rPh sb="186" eb="187">
      <t>ヒク</t>
    </rPh>
    <rPh sb="188" eb="190">
      <t>スウチ</t>
    </rPh>
    <rPh sb="197" eb="199">
      <t>オスイ</t>
    </rPh>
    <rPh sb="199" eb="201">
      <t>ショリ</t>
    </rPh>
    <rPh sb="201" eb="203">
      <t>ゲンカ</t>
    </rPh>
    <rPh sb="204" eb="206">
      <t>ルイジ</t>
    </rPh>
    <rPh sb="206" eb="208">
      <t>ダンタイ</t>
    </rPh>
    <rPh sb="209" eb="212">
      <t>ヘイキンチ</t>
    </rPh>
    <rPh sb="213" eb="215">
      <t>ヒカク</t>
    </rPh>
    <rPh sb="217" eb="219">
      <t>コウガク</t>
    </rPh>
    <rPh sb="223" eb="224">
      <t>オモ</t>
    </rPh>
    <rPh sb="225" eb="227">
      <t>ゲンイン</t>
    </rPh>
    <rPh sb="230" eb="232">
      <t>シュウニュウ</t>
    </rPh>
    <rPh sb="232" eb="233">
      <t>メン</t>
    </rPh>
    <rPh sb="236" eb="239">
      <t>ゲスイドウ</t>
    </rPh>
    <rPh sb="239" eb="242">
      <t>シヨウリョウ</t>
    </rPh>
    <rPh sb="243" eb="245">
      <t>ヘイセイ</t>
    </rPh>
    <rPh sb="247" eb="248">
      <t>ネン</t>
    </rPh>
    <rPh sb="249" eb="251">
      <t>カイテイ</t>
    </rPh>
    <rPh sb="251" eb="253">
      <t>イコウ</t>
    </rPh>
    <rPh sb="253" eb="254">
      <t>ス</t>
    </rPh>
    <rPh sb="255" eb="256">
      <t>オ</t>
    </rPh>
    <rPh sb="263" eb="266">
      <t>ヒヨウメン</t>
    </rPh>
    <rPh sb="269" eb="271">
      <t>イジ</t>
    </rPh>
    <rPh sb="271" eb="274">
      <t>カンリヒ</t>
    </rPh>
    <rPh sb="275" eb="276">
      <t>ヨコ</t>
    </rPh>
    <rPh sb="278" eb="280">
      <t>ジョウタイ</t>
    </rPh>
    <rPh sb="286" eb="287">
      <t>ア</t>
    </rPh>
    <rPh sb="294" eb="296">
      <t>シセツ</t>
    </rPh>
    <rPh sb="296" eb="299">
      <t>リヨウリツ</t>
    </rPh>
    <rPh sb="305" eb="307">
      <t>ルイジ</t>
    </rPh>
    <rPh sb="307" eb="309">
      <t>ダンタイ</t>
    </rPh>
    <rPh sb="309" eb="311">
      <t>ヘイキン</t>
    </rPh>
    <rPh sb="312" eb="313">
      <t>コ</t>
    </rPh>
    <rPh sb="324" eb="326">
      <t>テイド</t>
    </rPh>
    <rPh sb="327" eb="329">
      <t>ヨリョク</t>
    </rPh>
    <rPh sb="332" eb="334">
      <t>ジョウタイ</t>
    </rPh>
    <rPh sb="341" eb="343">
      <t>スイセン</t>
    </rPh>
    <rPh sb="343" eb="344">
      <t>カ</t>
    </rPh>
    <rPh sb="344" eb="345">
      <t>リツ</t>
    </rPh>
    <rPh sb="346" eb="348">
      <t>ルイジ</t>
    </rPh>
    <rPh sb="348" eb="350">
      <t>ダンタイ</t>
    </rPh>
    <rPh sb="351" eb="354">
      <t>ヘイキンチ</t>
    </rPh>
    <rPh sb="355" eb="357">
      <t>ウワマワ</t>
    </rPh>
    <rPh sb="360" eb="362">
      <t>ゼンコク</t>
    </rPh>
    <rPh sb="362" eb="364">
      <t>ヘイキン</t>
    </rPh>
    <rPh sb="366" eb="367">
      <t>オヨ</t>
    </rPh>
    <rPh sb="373" eb="376">
      <t>シガイチ</t>
    </rPh>
    <rPh sb="377" eb="379">
      <t>コウキョウ</t>
    </rPh>
    <rPh sb="379" eb="382">
      <t>ゲスイドウ</t>
    </rPh>
    <rPh sb="382" eb="384">
      <t>セイビ</t>
    </rPh>
    <rPh sb="385" eb="386">
      <t>オオム</t>
    </rPh>
    <rPh sb="387" eb="389">
      <t>シュウリョウ</t>
    </rPh>
    <rPh sb="394" eb="396">
      <t>コンゴ</t>
    </rPh>
    <rPh sb="396" eb="398">
      <t>オオハバ</t>
    </rPh>
    <rPh sb="399" eb="401">
      <t>キョウヨウ</t>
    </rPh>
    <rPh sb="401" eb="403">
      <t>カイシ</t>
    </rPh>
    <rPh sb="403" eb="405">
      <t>クイキ</t>
    </rPh>
    <rPh sb="406" eb="408">
      <t>カクダイ</t>
    </rPh>
    <rPh sb="409" eb="411">
      <t>ミコ</t>
    </rPh>
    <rPh sb="421" eb="423">
      <t>ケイエイ</t>
    </rPh>
    <rPh sb="423" eb="425">
      <t>シヒョウ</t>
    </rPh>
    <rPh sb="426" eb="428">
      <t>スウチ</t>
    </rPh>
    <rPh sb="428" eb="430">
      <t>カイゼン</t>
    </rPh>
    <rPh sb="431" eb="433">
      <t>スイセン</t>
    </rPh>
    <rPh sb="433" eb="434">
      <t>カ</t>
    </rPh>
    <rPh sb="434" eb="435">
      <t>リツ</t>
    </rPh>
    <rPh sb="436" eb="437">
      <t>サラ</t>
    </rPh>
    <rPh sb="439" eb="441">
      <t>コウジョウ</t>
    </rPh>
    <rPh sb="442" eb="445">
      <t>コウリツテキ</t>
    </rPh>
    <rPh sb="446" eb="448">
      <t>ケイエイ</t>
    </rPh>
    <rPh sb="451" eb="453">
      <t>ヒヨウ</t>
    </rPh>
    <rPh sb="454" eb="456">
      <t>ヨクセイ</t>
    </rPh>
    <rPh sb="457" eb="459">
      <t>ドウジ</t>
    </rPh>
    <rPh sb="461" eb="463">
      <t>テキセツ</t>
    </rPh>
    <rPh sb="464" eb="467">
      <t>シヨウリョウ</t>
    </rPh>
    <rPh sb="468" eb="470">
      <t>セッテイ</t>
    </rPh>
    <rPh sb="471" eb="47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</si>
</sst>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0"/>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DA-4FCB-A42D-0DB5C6A90A0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1ADA-4FCB-A42D-0DB5C6A90A0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74.23</c:v>
                </c:pt>
                <c:pt idx="1">
                  <c:v>73.959999999999994</c:v>
                </c:pt>
                <c:pt idx="2">
                  <c:v>73.98</c:v>
                </c:pt>
                <c:pt idx="3">
                  <c:v>74.3</c:v>
                </c:pt>
                <c:pt idx="4">
                  <c:v>76.209999999999994</c:v>
                </c:pt>
              </c:numCache>
            </c:numRef>
          </c:val>
          <c:extLst>
            <c:ext xmlns:c16="http://schemas.microsoft.com/office/drawing/2014/chart" uri="{C3380CC4-5D6E-409C-BE32-E72D297353CC}">
              <c16:uniqueId val="{00000000-2E95-471D-92E1-3AD5C0F677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95-471D-92E1-3AD5C0F677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4E-4A2C-8E76-7A357361C6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4E-4A2C-8E76-7A357361C6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87-4834-B483-D164D5EF58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87-4834-B483-D164D5EF58B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76-4973-B413-99B667409EF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76-4973-B413-99B667409EF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55-480A-8372-3F6DCC46F4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55-480A-8372-3F6DCC46F4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1155.53</c:v>
                </c:pt>
                <c:pt idx="1">
                  <c:v>1047.0999999999999</c:v>
                </c:pt>
                <c:pt idx="2">
                  <c:v>911.35</c:v>
                </c:pt>
                <c:pt idx="3">
                  <c:v>836.09</c:v>
                </c:pt>
                <c:pt idx="4">
                  <c:v>740.99</c:v>
                </c:pt>
              </c:numCache>
            </c:numRef>
          </c:val>
          <c:extLst>
            <c:ext xmlns:c16="http://schemas.microsoft.com/office/drawing/2014/chart" uri="{C3380CC4-5D6E-409C-BE32-E72D297353CC}">
              <c16:uniqueId val="{00000000-ACF5-41EB-AA8D-1113A614A2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ACF5-41EB-AA8D-1113A614A2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56.46</c:v>
                </c:pt>
                <c:pt idx="1">
                  <c:v>58.13</c:v>
                </c:pt>
                <c:pt idx="2">
                  <c:v>59.89</c:v>
                </c:pt>
                <c:pt idx="3">
                  <c:v>58.72</c:v>
                </c:pt>
                <c:pt idx="4">
                  <c:v>57.38</c:v>
                </c:pt>
              </c:numCache>
            </c:numRef>
          </c:val>
          <c:extLst>
            <c:ext xmlns:c16="http://schemas.microsoft.com/office/drawing/2014/chart" uri="{C3380CC4-5D6E-409C-BE32-E72D297353CC}">
              <c16:uniqueId val="{00000000-D822-4AF8-8AA3-E2F5DA9131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D822-4AF8-8AA3-E2F5DA9131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275.35000000000002</c:v>
                </c:pt>
                <c:pt idx="1">
                  <c:v>270.43</c:v>
                </c:pt>
                <c:pt idx="2">
                  <c:v>263.12</c:v>
                </c:pt>
                <c:pt idx="3">
                  <c:v>266.66000000000003</c:v>
                </c:pt>
                <c:pt idx="4">
                  <c:v>271.61</c:v>
                </c:pt>
              </c:numCache>
            </c:numRef>
          </c:val>
          <c:extLst>
            <c:ext xmlns:c16="http://schemas.microsoft.com/office/drawing/2014/chart" uri="{C3380CC4-5D6E-409C-BE32-E72D297353CC}">
              <c16:uniqueId val="{00000000-0C3A-4DDC-AB8F-9AE2AA9BB0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0C3A-4DDC-AB8F-9AE2AA9BB0E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67.66</c:v>
                </c:pt>
                <c:pt idx="1">
                  <c:v>68.11</c:v>
                </c:pt>
                <c:pt idx="2">
                  <c:v>65.959999999999994</c:v>
                </c:pt>
                <c:pt idx="3">
                  <c:v>64.62</c:v>
                </c:pt>
                <c:pt idx="4">
                  <c:v>64.19</c:v>
                </c:pt>
              </c:numCache>
            </c:numRef>
          </c:val>
          <c:extLst>
            <c:ext xmlns:c16="http://schemas.microsoft.com/office/drawing/2014/chart" uri="{C3380CC4-5D6E-409C-BE32-E72D297353CC}">
              <c16:uniqueId val="{00000000-59E4-4AA9-8CCF-9D9F0929BA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59E4-4AA9-8CCF-9D9F0929BA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84.71</c:v>
                </c:pt>
                <c:pt idx="1">
                  <c:v>85.66</c:v>
                </c:pt>
                <c:pt idx="2">
                  <c:v>87.26</c:v>
                </c:pt>
                <c:pt idx="3">
                  <c:v>87.92</c:v>
                </c:pt>
                <c:pt idx="4">
                  <c:v>88.71</c:v>
                </c:pt>
              </c:numCache>
            </c:numRef>
          </c:val>
          <c:extLst>
            <c:ext xmlns:c16="http://schemas.microsoft.com/office/drawing/2014/chart" uri="{C3380CC4-5D6E-409C-BE32-E72D297353CC}">
              <c16:uniqueId val="{00000000-BAC6-4B95-B1FB-16E73F5769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BAC6-4B95-B1FB-16E73F5769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【682.78】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【58.98】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6"/>
  <sheetViews>
    <sheetView showGridLines="0" tabSelected="1" view="pageBreakPreview" zoomScaleNormal="55" zoomScaleSheetLayoutView="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8" t="s">
        <v>2</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row>
    <row r="3" spans="1:78" ht="9.75" customHeight="1" x14ac:dyDescent="0.15">
      <c r="A3" s="2"/>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row>
    <row r="4" spans="1:78" ht="9.75" customHeight="1" x14ac:dyDescent="0.15">
      <c r="A4" s="2"/>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宇和島市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5</v>
      </c>
      <c r="J7" s="43"/>
      <c r="K7" s="43"/>
      <c r="L7" s="43"/>
      <c r="M7" s="43"/>
      <c r="N7" s="43"/>
      <c r="O7" s="43"/>
      <c r="P7" s="43" t="s">
        <v>0</v>
      </c>
      <c r="Q7" s="43"/>
      <c r="R7" s="43"/>
      <c r="S7" s="43"/>
      <c r="T7" s="43"/>
      <c r="U7" s="43"/>
      <c r="V7" s="43"/>
      <c r="W7" s="43" t="s">
        <v>4</v>
      </c>
      <c r="X7" s="43"/>
      <c r="Y7" s="43"/>
      <c r="Z7" s="43"/>
      <c r="AA7" s="43"/>
      <c r="AB7" s="43"/>
      <c r="AC7" s="43"/>
      <c r="AD7" s="43" t="s">
        <v>11</v>
      </c>
      <c r="AE7" s="43"/>
      <c r="AF7" s="43"/>
      <c r="AG7" s="43"/>
      <c r="AH7" s="43"/>
      <c r="AI7" s="43"/>
      <c r="AJ7" s="43"/>
      <c r="AK7" s="3"/>
      <c r="AL7" s="43" t="s">
        <v>12</v>
      </c>
      <c r="AM7" s="43"/>
      <c r="AN7" s="43"/>
      <c r="AO7" s="43"/>
      <c r="AP7" s="43"/>
      <c r="AQ7" s="43"/>
      <c r="AR7" s="43"/>
      <c r="AS7" s="43"/>
      <c r="AT7" s="43" t="s">
        <v>9</v>
      </c>
      <c r="AU7" s="43"/>
      <c r="AV7" s="43"/>
      <c r="AW7" s="43"/>
      <c r="AX7" s="43"/>
      <c r="AY7" s="43"/>
      <c r="AZ7" s="43"/>
      <c r="BA7" s="43"/>
      <c r="BB7" s="43" t="s">
        <v>6</v>
      </c>
      <c r="BC7" s="43"/>
      <c r="BD7" s="43"/>
      <c r="BE7" s="43"/>
      <c r="BF7" s="43"/>
      <c r="BG7" s="43"/>
      <c r="BH7" s="43"/>
      <c r="BI7" s="43"/>
      <c r="BJ7" s="3"/>
      <c r="BK7" s="3"/>
      <c r="BL7" s="15" t="s">
        <v>14</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公共下水道</v>
      </c>
      <c r="Q8" s="44"/>
      <c r="R8" s="44"/>
      <c r="S8" s="44"/>
      <c r="T8" s="44"/>
      <c r="U8" s="44"/>
      <c r="V8" s="44"/>
      <c r="W8" s="44" t="str">
        <f>データ!L6</f>
        <v>Cc2</v>
      </c>
      <c r="X8" s="44"/>
      <c r="Y8" s="44"/>
      <c r="Z8" s="44"/>
      <c r="AA8" s="44"/>
      <c r="AB8" s="44"/>
      <c r="AC8" s="44"/>
      <c r="AD8" s="45" t="str">
        <f>データ!$M$6</f>
        <v>非設置</v>
      </c>
      <c r="AE8" s="45"/>
      <c r="AF8" s="45"/>
      <c r="AG8" s="45"/>
      <c r="AH8" s="45"/>
      <c r="AI8" s="45"/>
      <c r="AJ8" s="45"/>
      <c r="AK8" s="3"/>
      <c r="AL8" s="46">
        <f>データ!S6</f>
        <v>75827</v>
      </c>
      <c r="AM8" s="46"/>
      <c r="AN8" s="46"/>
      <c r="AO8" s="46"/>
      <c r="AP8" s="46"/>
      <c r="AQ8" s="46"/>
      <c r="AR8" s="46"/>
      <c r="AS8" s="46"/>
      <c r="AT8" s="47">
        <f>データ!T6</f>
        <v>468.19</v>
      </c>
      <c r="AU8" s="47"/>
      <c r="AV8" s="47"/>
      <c r="AW8" s="47"/>
      <c r="AX8" s="47"/>
      <c r="AY8" s="47"/>
      <c r="AZ8" s="47"/>
      <c r="BA8" s="47"/>
      <c r="BB8" s="47">
        <f>データ!U6</f>
        <v>161.96</v>
      </c>
      <c r="BC8" s="47"/>
      <c r="BD8" s="47"/>
      <c r="BE8" s="47"/>
      <c r="BF8" s="47"/>
      <c r="BG8" s="47"/>
      <c r="BH8" s="47"/>
      <c r="BI8" s="47"/>
      <c r="BJ8" s="3"/>
      <c r="BK8" s="3"/>
      <c r="BL8" s="49" t="s">
        <v>15</v>
      </c>
      <c r="BM8" s="50"/>
      <c r="BN8" s="17" t="s">
        <v>16</v>
      </c>
      <c r="BO8" s="20"/>
      <c r="BP8" s="20"/>
      <c r="BQ8" s="20"/>
      <c r="BR8" s="20"/>
      <c r="BS8" s="20"/>
      <c r="BT8" s="20"/>
      <c r="BU8" s="20"/>
      <c r="BV8" s="20"/>
      <c r="BW8" s="20"/>
      <c r="BX8" s="20"/>
      <c r="BY8" s="24"/>
    </row>
    <row r="9" spans="1:78" ht="18.75" customHeight="1" x14ac:dyDescent="0.15">
      <c r="A9" s="2"/>
      <c r="B9" s="43" t="s">
        <v>17</v>
      </c>
      <c r="C9" s="43"/>
      <c r="D9" s="43"/>
      <c r="E9" s="43"/>
      <c r="F9" s="43"/>
      <c r="G9" s="43"/>
      <c r="H9" s="43"/>
      <c r="I9" s="43" t="s">
        <v>19</v>
      </c>
      <c r="J9" s="43"/>
      <c r="K9" s="43"/>
      <c r="L9" s="43"/>
      <c r="M9" s="43"/>
      <c r="N9" s="43"/>
      <c r="O9" s="43"/>
      <c r="P9" s="43" t="s">
        <v>21</v>
      </c>
      <c r="Q9" s="43"/>
      <c r="R9" s="43"/>
      <c r="S9" s="43"/>
      <c r="T9" s="43"/>
      <c r="U9" s="43"/>
      <c r="V9" s="43"/>
      <c r="W9" s="43" t="s">
        <v>22</v>
      </c>
      <c r="X9" s="43"/>
      <c r="Y9" s="43"/>
      <c r="Z9" s="43"/>
      <c r="AA9" s="43"/>
      <c r="AB9" s="43"/>
      <c r="AC9" s="43"/>
      <c r="AD9" s="43" t="s">
        <v>23</v>
      </c>
      <c r="AE9" s="43"/>
      <c r="AF9" s="43"/>
      <c r="AG9" s="43"/>
      <c r="AH9" s="43"/>
      <c r="AI9" s="43"/>
      <c r="AJ9" s="43"/>
      <c r="AK9" s="3"/>
      <c r="AL9" s="43" t="s">
        <v>25</v>
      </c>
      <c r="AM9" s="43"/>
      <c r="AN9" s="43"/>
      <c r="AO9" s="43"/>
      <c r="AP9" s="43"/>
      <c r="AQ9" s="43"/>
      <c r="AR9" s="43"/>
      <c r="AS9" s="43"/>
      <c r="AT9" s="43" t="s">
        <v>31</v>
      </c>
      <c r="AU9" s="43"/>
      <c r="AV9" s="43"/>
      <c r="AW9" s="43"/>
      <c r="AX9" s="43"/>
      <c r="AY9" s="43"/>
      <c r="AZ9" s="43"/>
      <c r="BA9" s="43"/>
      <c r="BB9" s="43" t="s">
        <v>33</v>
      </c>
      <c r="BC9" s="43"/>
      <c r="BD9" s="43"/>
      <c r="BE9" s="43"/>
      <c r="BF9" s="43"/>
      <c r="BG9" s="43"/>
      <c r="BH9" s="43"/>
      <c r="BI9" s="43"/>
      <c r="BJ9" s="3"/>
      <c r="BK9" s="3"/>
      <c r="BL9" s="51" t="s">
        <v>36</v>
      </c>
      <c r="BM9" s="52"/>
      <c r="BN9" s="18" t="s">
        <v>8</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22.17</v>
      </c>
      <c r="Q10" s="47"/>
      <c r="R10" s="47"/>
      <c r="S10" s="47"/>
      <c r="T10" s="47"/>
      <c r="U10" s="47"/>
      <c r="V10" s="47"/>
      <c r="W10" s="47">
        <f>データ!Q6</f>
        <v>79.33</v>
      </c>
      <c r="X10" s="47"/>
      <c r="Y10" s="47"/>
      <c r="Z10" s="47"/>
      <c r="AA10" s="47"/>
      <c r="AB10" s="47"/>
      <c r="AC10" s="47"/>
      <c r="AD10" s="46">
        <f>データ!R6</f>
        <v>2613</v>
      </c>
      <c r="AE10" s="46"/>
      <c r="AF10" s="46"/>
      <c r="AG10" s="46"/>
      <c r="AH10" s="46"/>
      <c r="AI10" s="46"/>
      <c r="AJ10" s="46"/>
      <c r="AK10" s="2"/>
      <c r="AL10" s="46">
        <f>データ!V6</f>
        <v>16662</v>
      </c>
      <c r="AM10" s="46"/>
      <c r="AN10" s="46"/>
      <c r="AO10" s="46"/>
      <c r="AP10" s="46"/>
      <c r="AQ10" s="46"/>
      <c r="AR10" s="46"/>
      <c r="AS10" s="46"/>
      <c r="AT10" s="47">
        <f>データ!W6</f>
        <v>3.63</v>
      </c>
      <c r="AU10" s="47"/>
      <c r="AV10" s="47"/>
      <c r="AW10" s="47"/>
      <c r="AX10" s="47"/>
      <c r="AY10" s="47"/>
      <c r="AZ10" s="47"/>
      <c r="BA10" s="47"/>
      <c r="BB10" s="47">
        <f>データ!X6</f>
        <v>4590.08</v>
      </c>
      <c r="BC10" s="47"/>
      <c r="BD10" s="47"/>
      <c r="BE10" s="47"/>
      <c r="BF10" s="47"/>
      <c r="BG10" s="47"/>
      <c r="BH10" s="47"/>
      <c r="BI10" s="47"/>
      <c r="BJ10" s="2"/>
      <c r="BK10" s="2"/>
      <c r="BL10" s="65" t="s">
        <v>13</v>
      </c>
      <c r="BM10" s="66"/>
      <c r="BN10" s="19" t="s">
        <v>37</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10</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53" t="s">
        <v>20</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40</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7" t="s">
        <v>110</v>
      </c>
      <c r="BM16" s="68"/>
      <c r="BN16" s="68"/>
      <c r="BO16" s="68"/>
      <c r="BP16" s="68"/>
      <c r="BQ16" s="68"/>
      <c r="BR16" s="68"/>
      <c r="BS16" s="68"/>
      <c r="BT16" s="68"/>
      <c r="BU16" s="68"/>
      <c r="BV16" s="68"/>
      <c r="BW16" s="68"/>
      <c r="BX16" s="68"/>
      <c r="BY16" s="68"/>
      <c r="BZ16" s="69"/>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7"/>
      <c r="BM17" s="68"/>
      <c r="BN17" s="68"/>
      <c r="BO17" s="68"/>
      <c r="BP17" s="68"/>
      <c r="BQ17" s="68"/>
      <c r="BR17" s="68"/>
      <c r="BS17" s="68"/>
      <c r="BT17" s="68"/>
      <c r="BU17" s="68"/>
      <c r="BV17" s="68"/>
      <c r="BW17" s="68"/>
      <c r="BX17" s="68"/>
      <c r="BY17" s="68"/>
      <c r="BZ17" s="69"/>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7"/>
      <c r="BM18" s="68"/>
      <c r="BN18" s="68"/>
      <c r="BO18" s="68"/>
      <c r="BP18" s="68"/>
      <c r="BQ18" s="68"/>
      <c r="BR18" s="68"/>
      <c r="BS18" s="68"/>
      <c r="BT18" s="68"/>
      <c r="BU18" s="68"/>
      <c r="BV18" s="68"/>
      <c r="BW18" s="68"/>
      <c r="BX18" s="68"/>
      <c r="BY18" s="68"/>
      <c r="BZ18" s="69"/>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7"/>
      <c r="BM19" s="68"/>
      <c r="BN19" s="68"/>
      <c r="BO19" s="68"/>
      <c r="BP19" s="68"/>
      <c r="BQ19" s="68"/>
      <c r="BR19" s="68"/>
      <c r="BS19" s="68"/>
      <c r="BT19" s="68"/>
      <c r="BU19" s="68"/>
      <c r="BV19" s="68"/>
      <c r="BW19" s="68"/>
      <c r="BX19" s="68"/>
      <c r="BY19" s="68"/>
      <c r="BZ19" s="69"/>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7"/>
      <c r="BM20" s="68"/>
      <c r="BN20" s="68"/>
      <c r="BO20" s="68"/>
      <c r="BP20" s="68"/>
      <c r="BQ20" s="68"/>
      <c r="BR20" s="68"/>
      <c r="BS20" s="68"/>
      <c r="BT20" s="68"/>
      <c r="BU20" s="68"/>
      <c r="BV20" s="68"/>
      <c r="BW20" s="68"/>
      <c r="BX20" s="68"/>
      <c r="BY20" s="68"/>
      <c r="BZ20" s="69"/>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7"/>
      <c r="BM21" s="68"/>
      <c r="BN21" s="68"/>
      <c r="BO21" s="68"/>
      <c r="BP21" s="68"/>
      <c r="BQ21" s="68"/>
      <c r="BR21" s="68"/>
      <c r="BS21" s="68"/>
      <c r="BT21" s="68"/>
      <c r="BU21" s="68"/>
      <c r="BV21" s="68"/>
      <c r="BW21" s="68"/>
      <c r="BX21" s="68"/>
      <c r="BY21" s="68"/>
      <c r="BZ21" s="69"/>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7"/>
      <c r="BM22" s="68"/>
      <c r="BN22" s="68"/>
      <c r="BO22" s="68"/>
      <c r="BP22" s="68"/>
      <c r="BQ22" s="68"/>
      <c r="BR22" s="68"/>
      <c r="BS22" s="68"/>
      <c r="BT22" s="68"/>
      <c r="BU22" s="68"/>
      <c r="BV22" s="68"/>
      <c r="BW22" s="68"/>
      <c r="BX22" s="68"/>
      <c r="BY22" s="68"/>
      <c r="BZ22" s="69"/>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7"/>
      <c r="BM23" s="68"/>
      <c r="BN23" s="68"/>
      <c r="BO23" s="68"/>
      <c r="BP23" s="68"/>
      <c r="BQ23" s="68"/>
      <c r="BR23" s="68"/>
      <c r="BS23" s="68"/>
      <c r="BT23" s="68"/>
      <c r="BU23" s="68"/>
      <c r="BV23" s="68"/>
      <c r="BW23" s="68"/>
      <c r="BX23" s="68"/>
      <c r="BY23" s="68"/>
      <c r="BZ23" s="69"/>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7"/>
      <c r="BM24" s="68"/>
      <c r="BN24" s="68"/>
      <c r="BO24" s="68"/>
      <c r="BP24" s="68"/>
      <c r="BQ24" s="68"/>
      <c r="BR24" s="68"/>
      <c r="BS24" s="68"/>
      <c r="BT24" s="68"/>
      <c r="BU24" s="68"/>
      <c r="BV24" s="68"/>
      <c r="BW24" s="68"/>
      <c r="BX24" s="68"/>
      <c r="BY24" s="68"/>
      <c r="BZ24" s="69"/>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7"/>
      <c r="BM25" s="68"/>
      <c r="BN25" s="68"/>
      <c r="BO25" s="68"/>
      <c r="BP25" s="68"/>
      <c r="BQ25" s="68"/>
      <c r="BR25" s="68"/>
      <c r="BS25" s="68"/>
      <c r="BT25" s="68"/>
      <c r="BU25" s="68"/>
      <c r="BV25" s="68"/>
      <c r="BW25" s="68"/>
      <c r="BX25" s="68"/>
      <c r="BY25" s="68"/>
      <c r="BZ25" s="69"/>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7"/>
      <c r="BM26" s="68"/>
      <c r="BN26" s="68"/>
      <c r="BO26" s="68"/>
      <c r="BP26" s="68"/>
      <c r="BQ26" s="68"/>
      <c r="BR26" s="68"/>
      <c r="BS26" s="68"/>
      <c r="BT26" s="68"/>
      <c r="BU26" s="68"/>
      <c r="BV26" s="68"/>
      <c r="BW26" s="68"/>
      <c r="BX26" s="68"/>
      <c r="BY26" s="68"/>
      <c r="BZ26" s="69"/>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7"/>
      <c r="BM27" s="68"/>
      <c r="BN27" s="68"/>
      <c r="BO27" s="68"/>
      <c r="BP27" s="68"/>
      <c r="BQ27" s="68"/>
      <c r="BR27" s="68"/>
      <c r="BS27" s="68"/>
      <c r="BT27" s="68"/>
      <c r="BU27" s="68"/>
      <c r="BV27" s="68"/>
      <c r="BW27" s="68"/>
      <c r="BX27" s="68"/>
      <c r="BY27" s="68"/>
      <c r="BZ27" s="69"/>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7"/>
      <c r="BM28" s="68"/>
      <c r="BN28" s="68"/>
      <c r="BO28" s="68"/>
      <c r="BP28" s="68"/>
      <c r="BQ28" s="68"/>
      <c r="BR28" s="68"/>
      <c r="BS28" s="68"/>
      <c r="BT28" s="68"/>
      <c r="BU28" s="68"/>
      <c r="BV28" s="68"/>
      <c r="BW28" s="68"/>
      <c r="BX28" s="68"/>
      <c r="BY28" s="68"/>
      <c r="BZ28" s="69"/>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7"/>
      <c r="BM29" s="68"/>
      <c r="BN29" s="68"/>
      <c r="BO29" s="68"/>
      <c r="BP29" s="68"/>
      <c r="BQ29" s="68"/>
      <c r="BR29" s="68"/>
      <c r="BS29" s="68"/>
      <c r="BT29" s="68"/>
      <c r="BU29" s="68"/>
      <c r="BV29" s="68"/>
      <c r="BW29" s="68"/>
      <c r="BX29" s="68"/>
      <c r="BY29" s="68"/>
      <c r="BZ29" s="69"/>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7"/>
      <c r="BM30" s="68"/>
      <c r="BN30" s="68"/>
      <c r="BO30" s="68"/>
      <c r="BP30" s="68"/>
      <c r="BQ30" s="68"/>
      <c r="BR30" s="68"/>
      <c r="BS30" s="68"/>
      <c r="BT30" s="68"/>
      <c r="BU30" s="68"/>
      <c r="BV30" s="68"/>
      <c r="BW30" s="68"/>
      <c r="BX30" s="68"/>
      <c r="BY30" s="68"/>
      <c r="BZ30" s="69"/>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7"/>
      <c r="BM31" s="68"/>
      <c r="BN31" s="68"/>
      <c r="BO31" s="68"/>
      <c r="BP31" s="68"/>
      <c r="BQ31" s="68"/>
      <c r="BR31" s="68"/>
      <c r="BS31" s="68"/>
      <c r="BT31" s="68"/>
      <c r="BU31" s="68"/>
      <c r="BV31" s="68"/>
      <c r="BW31" s="68"/>
      <c r="BX31" s="68"/>
      <c r="BY31" s="68"/>
      <c r="BZ31" s="69"/>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7"/>
      <c r="BM32" s="68"/>
      <c r="BN32" s="68"/>
      <c r="BO32" s="68"/>
      <c r="BP32" s="68"/>
      <c r="BQ32" s="68"/>
      <c r="BR32" s="68"/>
      <c r="BS32" s="68"/>
      <c r="BT32" s="68"/>
      <c r="BU32" s="68"/>
      <c r="BV32" s="68"/>
      <c r="BW32" s="68"/>
      <c r="BX32" s="68"/>
      <c r="BY32" s="68"/>
      <c r="BZ32" s="69"/>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7"/>
      <c r="BM33" s="68"/>
      <c r="BN33" s="68"/>
      <c r="BO33" s="68"/>
      <c r="BP33" s="68"/>
      <c r="BQ33" s="68"/>
      <c r="BR33" s="68"/>
      <c r="BS33" s="68"/>
      <c r="BT33" s="68"/>
      <c r="BU33" s="68"/>
      <c r="BV33" s="68"/>
      <c r="BW33" s="68"/>
      <c r="BX33" s="68"/>
      <c r="BY33" s="68"/>
      <c r="BZ33" s="69"/>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7"/>
      <c r="BM34" s="68"/>
      <c r="BN34" s="68"/>
      <c r="BO34" s="68"/>
      <c r="BP34" s="68"/>
      <c r="BQ34" s="68"/>
      <c r="BR34" s="68"/>
      <c r="BS34" s="68"/>
      <c r="BT34" s="68"/>
      <c r="BU34" s="68"/>
      <c r="BV34" s="68"/>
      <c r="BW34" s="68"/>
      <c r="BX34" s="68"/>
      <c r="BY34" s="68"/>
      <c r="BZ34" s="69"/>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7"/>
      <c r="BM35" s="68"/>
      <c r="BN35" s="68"/>
      <c r="BO35" s="68"/>
      <c r="BP35" s="68"/>
      <c r="BQ35" s="68"/>
      <c r="BR35" s="68"/>
      <c r="BS35" s="68"/>
      <c r="BT35" s="68"/>
      <c r="BU35" s="68"/>
      <c r="BV35" s="68"/>
      <c r="BW35" s="68"/>
      <c r="BX35" s="68"/>
      <c r="BY35" s="68"/>
      <c r="BZ35" s="69"/>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7"/>
      <c r="BM36" s="68"/>
      <c r="BN36" s="68"/>
      <c r="BO36" s="68"/>
      <c r="BP36" s="68"/>
      <c r="BQ36" s="68"/>
      <c r="BR36" s="68"/>
      <c r="BS36" s="68"/>
      <c r="BT36" s="68"/>
      <c r="BU36" s="68"/>
      <c r="BV36" s="68"/>
      <c r="BW36" s="68"/>
      <c r="BX36" s="68"/>
      <c r="BY36" s="68"/>
      <c r="BZ36" s="69"/>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7"/>
      <c r="BM37" s="68"/>
      <c r="BN37" s="68"/>
      <c r="BO37" s="68"/>
      <c r="BP37" s="68"/>
      <c r="BQ37" s="68"/>
      <c r="BR37" s="68"/>
      <c r="BS37" s="68"/>
      <c r="BT37" s="68"/>
      <c r="BU37" s="68"/>
      <c r="BV37" s="68"/>
      <c r="BW37" s="68"/>
      <c r="BX37" s="68"/>
      <c r="BY37" s="68"/>
      <c r="BZ37" s="69"/>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7"/>
      <c r="BM38" s="68"/>
      <c r="BN38" s="68"/>
      <c r="BO38" s="68"/>
      <c r="BP38" s="68"/>
      <c r="BQ38" s="68"/>
      <c r="BR38" s="68"/>
      <c r="BS38" s="68"/>
      <c r="BT38" s="68"/>
      <c r="BU38" s="68"/>
      <c r="BV38" s="68"/>
      <c r="BW38" s="68"/>
      <c r="BX38" s="68"/>
      <c r="BY38" s="68"/>
      <c r="BZ38" s="69"/>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7"/>
      <c r="BM39" s="68"/>
      <c r="BN39" s="68"/>
      <c r="BO39" s="68"/>
      <c r="BP39" s="68"/>
      <c r="BQ39" s="68"/>
      <c r="BR39" s="68"/>
      <c r="BS39" s="68"/>
      <c r="BT39" s="68"/>
      <c r="BU39" s="68"/>
      <c r="BV39" s="68"/>
      <c r="BW39" s="68"/>
      <c r="BX39" s="68"/>
      <c r="BY39" s="68"/>
      <c r="BZ39" s="69"/>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7"/>
      <c r="BM40" s="68"/>
      <c r="BN40" s="68"/>
      <c r="BO40" s="68"/>
      <c r="BP40" s="68"/>
      <c r="BQ40" s="68"/>
      <c r="BR40" s="68"/>
      <c r="BS40" s="68"/>
      <c r="BT40" s="68"/>
      <c r="BU40" s="68"/>
      <c r="BV40" s="68"/>
      <c r="BW40" s="68"/>
      <c r="BX40" s="68"/>
      <c r="BY40" s="68"/>
      <c r="BZ40" s="69"/>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7"/>
      <c r="BM41" s="68"/>
      <c r="BN41" s="68"/>
      <c r="BO41" s="68"/>
      <c r="BP41" s="68"/>
      <c r="BQ41" s="68"/>
      <c r="BR41" s="68"/>
      <c r="BS41" s="68"/>
      <c r="BT41" s="68"/>
      <c r="BU41" s="68"/>
      <c r="BV41" s="68"/>
      <c r="BW41" s="68"/>
      <c r="BX41" s="68"/>
      <c r="BY41" s="68"/>
      <c r="BZ41" s="69"/>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7"/>
      <c r="BM42" s="68"/>
      <c r="BN42" s="68"/>
      <c r="BO42" s="68"/>
      <c r="BP42" s="68"/>
      <c r="BQ42" s="68"/>
      <c r="BR42" s="68"/>
      <c r="BS42" s="68"/>
      <c r="BT42" s="68"/>
      <c r="BU42" s="68"/>
      <c r="BV42" s="68"/>
      <c r="BW42" s="68"/>
      <c r="BX42" s="68"/>
      <c r="BY42" s="68"/>
      <c r="BZ42" s="69"/>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7"/>
      <c r="BM43" s="68"/>
      <c r="BN43" s="68"/>
      <c r="BO43" s="68"/>
      <c r="BP43" s="68"/>
      <c r="BQ43" s="68"/>
      <c r="BR43" s="68"/>
      <c r="BS43" s="68"/>
      <c r="BT43" s="68"/>
      <c r="BU43" s="68"/>
      <c r="BV43" s="68"/>
      <c r="BW43" s="68"/>
      <c r="BX43" s="68"/>
      <c r="BY43" s="68"/>
      <c r="BZ43" s="69"/>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0"/>
      <c r="BM44" s="71"/>
      <c r="BN44" s="71"/>
      <c r="BO44" s="71"/>
      <c r="BP44" s="71"/>
      <c r="BQ44" s="71"/>
      <c r="BR44" s="71"/>
      <c r="BS44" s="71"/>
      <c r="BT44" s="71"/>
      <c r="BU44" s="71"/>
      <c r="BV44" s="71"/>
      <c r="BW44" s="71"/>
      <c r="BX44" s="71"/>
      <c r="BY44" s="71"/>
      <c r="BZ44" s="72"/>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59" t="s">
        <v>28</v>
      </c>
      <c r="BM45" s="60"/>
      <c r="BN45" s="60"/>
      <c r="BO45" s="60"/>
      <c r="BP45" s="60"/>
      <c r="BQ45" s="60"/>
      <c r="BR45" s="60"/>
      <c r="BS45" s="60"/>
      <c r="BT45" s="60"/>
      <c r="BU45" s="60"/>
      <c r="BV45" s="60"/>
      <c r="BW45" s="60"/>
      <c r="BX45" s="60"/>
      <c r="BY45" s="60"/>
      <c r="BZ45" s="61"/>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2"/>
      <c r="BM46" s="63"/>
      <c r="BN46" s="63"/>
      <c r="BO46" s="63"/>
      <c r="BP46" s="63"/>
      <c r="BQ46" s="63"/>
      <c r="BR46" s="63"/>
      <c r="BS46" s="63"/>
      <c r="BT46" s="63"/>
      <c r="BU46" s="63"/>
      <c r="BV46" s="63"/>
      <c r="BW46" s="63"/>
      <c r="BX46" s="63"/>
      <c r="BY46" s="63"/>
      <c r="BZ46" s="64"/>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3" t="s">
        <v>108</v>
      </c>
      <c r="BM47" s="74"/>
      <c r="BN47" s="74"/>
      <c r="BO47" s="74"/>
      <c r="BP47" s="74"/>
      <c r="BQ47" s="74"/>
      <c r="BR47" s="74"/>
      <c r="BS47" s="74"/>
      <c r="BT47" s="74"/>
      <c r="BU47" s="74"/>
      <c r="BV47" s="74"/>
      <c r="BW47" s="74"/>
      <c r="BX47" s="74"/>
      <c r="BY47" s="74"/>
      <c r="BZ47" s="75"/>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3"/>
      <c r="BM48" s="74"/>
      <c r="BN48" s="74"/>
      <c r="BO48" s="74"/>
      <c r="BP48" s="74"/>
      <c r="BQ48" s="74"/>
      <c r="BR48" s="74"/>
      <c r="BS48" s="74"/>
      <c r="BT48" s="74"/>
      <c r="BU48" s="74"/>
      <c r="BV48" s="74"/>
      <c r="BW48" s="74"/>
      <c r="BX48" s="74"/>
      <c r="BY48" s="74"/>
      <c r="BZ48" s="75"/>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3"/>
      <c r="BM49" s="74"/>
      <c r="BN49" s="74"/>
      <c r="BO49" s="74"/>
      <c r="BP49" s="74"/>
      <c r="BQ49" s="74"/>
      <c r="BR49" s="74"/>
      <c r="BS49" s="74"/>
      <c r="BT49" s="74"/>
      <c r="BU49" s="74"/>
      <c r="BV49" s="74"/>
      <c r="BW49" s="74"/>
      <c r="BX49" s="74"/>
      <c r="BY49" s="74"/>
      <c r="BZ49" s="75"/>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3"/>
      <c r="BM50" s="74"/>
      <c r="BN50" s="74"/>
      <c r="BO50" s="74"/>
      <c r="BP50" s="74"/>
      <c r="BQ50" s="74"/>
      <c r="BR50" s="74"/>
      <c r="BS50" s="74"/>
      <c r="BT50" s="74"/>
      <c r="BU50" s="74"/>
      <c r="BV50" s="74"/>
      <c r="BW50" s="74"/>
      <c r="BX50" s="74"/>
      <c r="BY50" s="74"/>
      <c r="BZ50" s="75"/>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3"/>
      <c r="BM51" s="74"/>
      <c r="BN51" s="74"/>
      <c r="BO51" s="74"/>
      <c r="BP51" s="74"/>
      <c r="BQ51" s="74"/>
      <c r="BR51" s="74"/>
      <c r="BS51" s="74"/>
      <c r="BT51" s="74"/>
      <c r="BU51" s="74"/>
      <c r="BV51" s="74"/>
      <c r="BW51" s="74"/>
      <c r="BX51" s="74"/>
      <c r="BY51" s="74"/>
      <c r="BZ51" s="75"/>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3"/>
      <c r="BM52" s="74"/>
      <c r="BN52" s="74"/>
      <c r="BO52" s="74"/>
      <c r="BP52" s="74"/>
      <c r="BQ52" s="74"/>
      <c r="BR52" s="74"/>
      <c r="BS52" s="74"/>
      <c r="BT52" s="74"/>
      <c r="BU52" s="74"/>
      <c r="BV52" s="74"/>
      <c r="BW52" s="74"/>
      <c r="BX52" s="74"/>
      <c r="BY52" s="74"/>
      <c r="BZ52" s="75"/>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3"/>
      <c r="BM53" s="74"/>
      <c r="BN53" s="74"/>
      <c r="BO53" s="74"/>
      <c r="BP53" s="74"/>
      <c r="BQ53" s="74"/>
      <c r="BR53" s="74"/>
      <c r="BS53" s="74"/>
      <c r="BT53" s="74"/>
      <c r="BU53" s="74"/>
      <c r="BV53" s="74"/>
      <c r="BW53" s="74"/>
      <c r="BX53" s="74"/>
      <c r="BY53" s="74"/>
      <c r="BZ53" s="75"/>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3"/>
      <c r="BM54" s="74"/>
      <c r="BN54" s="74"/>
      <c r="BO54" s="74"/>
      <c r="BP54" s="74"/>
      <c r="BQ54" s="74"/>
      <c r="BR54" s="74"/>
      <c r="BS54" s="74"/>
      <c r="BT54" s="74"/>
      <c r="BU54" s="74"/>
      <c r="BV54" s="74"/>
      <c r="BW54" s="74"/>
      <c r="BX54" s="74"/>
      <c r="BY54" s="74"/>
      <c r="BZ54" s="75"/>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3"/>
      <c r="BM55" s="74"/>
      <c r="BN55" s="74"/>
      <c r="BO55" s="74"/>
      <c r="BP55" s="74"/>
      <c r="BQ55" s="74"/>
      <c r="BR55" s="74"/>
      <c r="BS55" s="74"/>
      <c r="BT55" s="74"/>
      <c r="BU55" s="74"/>
      <c r="BV55" s="74"/>
      <c r="BW55" s="74"/>
      <c r="BX55" s="74"/>
      <c r="BY55" s="74"/>
      <c r="BZ55" s="75"/>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3"/>
      <c r="BM56" s="74"/>
      <c r="BN56" s="74"/>
      <c r="BO56" s="74"/>
      <c r="BP56" s="74"/>
      <c r="BQ56" s="74"/>
      <c r="BR56" s="74"/>
      <c r="BS56" s="74"/>
      <c r="BT56" s="74"/>
      <c r="BU56" s="74"/>
      <c r="BV56" s="74"/>
      <c r="BW56" s="74"/>
      <c r="BX56" s="74"/>
      <c r="BY56" s="74"/>
      <c r="BZ56" s="75"/>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3"/>
      <c r="BM57" s="74"/>
      <c r="BN57" s="74"/>
      <c r="BO57" s="74"/>
      <c r="BP57" s="74"/>
      <c r="BQ57" s="74"/>
      <c r="BR57" s="74"/>
      <c r="BS57" s="74"/>
      <c r="BT57" s="74"/>
      <c r="BU57" s="74"/>
      <c r="BV57" s="74"/>
      <c r="BW57" s="74"/>
      <c r="BX57" s="74"/>
      <c r="BY57" s="74"/>
      <c r="BZ57" s="75"/>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3"/>
      <c r="BM58" s="74"/>
      <c r="BN58" s="74"/>
      <c r="BO58" s="74"/>
      <c r="BP58" s="74"/>
      <c r="BQ58" s="74"/>
      <c r="BR58" s="74"/>
      <c r="BS58" s="74"/>
      <c r="BT58" s="74"/>
      <c r="BU58" s="74"/>
      <c r="BV58" s="74"/>
      <c r="BW58" s="74"/>
      <c r="BX58" s="74"/>
      <c r="BY58" s="74"/>
      <c r="BZ58" s="75"/>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3"/>
      <c r="BM59" s="74"/>
      <c r="BN59" s="74"/>
      <c r="BO59" s="74"/>
      <c r="BP59" s="74"/>
      <c r="BQ59" s="74"/>
      <c r="BR59" s="74"/>
      <c r="BS59" s="74"/>
      <c r="BT59" s="74"/>
      <c r="BU59" s="74"/>
      <c r="BV59" s="74"/>
      <c r="BW59" s="74"/>
      <c r="BX59" s="74"/>
      <c r="BY59" s="74"/>
      <c r="BZ59" s="75"/>
    </row>
    <row r="60" spans="1:78" ht="13.5" customHeight="1" x14ac:dyDescent="0.15">
      <c r="A60" s="2"/>
      <c r="B60" s="56" t="s">
        <v>42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73"/>
      <c r="BM60" s="74"/>
      <c r="BN60" s="74"/>
      <c r="BO60" s="74"/>
      <c r="BP60" s="74"/>
      <c r="BQ60" s="74"/>
      <c r="BR60" s="74"/>
      <c r="BS60" s="74"/>
      <c r="BT60" s="74"/>
      <c r="BU60" s="74"/>
      <c r="BV60" s="74"/>
      <c r="BW60" s="74"/>
      <c r="BX60" s="74"/>
      <c r="BY60" s="74"/>
      <c r="BZ60" s="75"/>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73"/>
      <c r="BM61" s="74"/>
      <c r="BN61" s="74"/>
      <c r="BO61" s="74"/>
      <c r="BP61" s="74"/>
      <c r="BQ61" s="74"/>
      <c r="BR61" s="74"/>
      <c r="BS61" s="74"/>
      <c r="BT61" s="74"/>
      <c r="BU61" s="74"/>
      <c r="BV61" s="74"/>
      <c r="BW61" s="74"/>
      <c r="BX61" s="74"/>
      <c r="BY61" s="74"/>
      <c r="BZ61" s="75"/>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3"/>
      <c r="BM62" s="74"/>
      <c r="BN62" s="74"/>
      <c r="BO62" s="74"/>
      <c r="BP62" s="74"/>
      <c r="BQ62" s="74"/>
      <c r="BR62" s="74"/>
      <c r="BS62" s="74"/>
      <c r="BT62" s="74"/>
      <c r="BU62" s="74"/>
      <c r="BV62" s="74"/>
      <c r="BW62" s="74"/>
      <c r="BX62" s="74"/>
      <c r="BY62" s="74"/>
      <c r="BZ62" s="75"/>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6"/>
      <c r="BM63" s="77"/>
      <c r="BN63" s="77"/>
      <c r="BO63" s="77"/>
      <c r="BP63" s="77"/>
      <c r="BQ63" s="77"/>
      <c r="BR63" s="77"/>
      <c r="BS63" s="77"/>
      <c r="BT63" s="77"/>
      <c r="BU63" s="77"/>
      <c r="BV63" s="77"/>
      <c r="BW63" s="77"/>
      <c r="BX63" s="77"/>
      <c r="BY63" s="77"/>
      <c r="BZ63" s="78"/>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59" t="s">
        <v>43</v>
      </c>
      <c r="BM64" s="60"/>
      <c r="BN64" s="60"/>
      <c r="BO64" s="60"/>
      <c r="BP64" s="60"/>
      <c r="BQ64" s="60"/>
      <c r="BR64" s="60"/>
      <c r="BS64" s="60"/>
      <c r="BT64" s="60"/>
      <c r="BU64" s="60"/>
      <c r="BV64" s="60"/>
      <c r="BW64" s="60"/>
      <c r="BX64" s="60"/>
      <c r="BY64" s="60"/>
      <c r="BZ64" s="61"/>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2"/>
      <c r="BM65" s="63"/>
      <c r="BN65" s="63"/>
      <c r="BO65" s="63"/>
      <c r="BP65" s="63"/>
      <c r="BQ65" s="63"/>
      <c r="BR65" s="63"/>
      <c r="BS65" s="63"/>
      <c r="BT65" s="63"/>
      <c r="BU65" s="63"/>
      <c r="BV65" s="63"/>
      <c r="BW65" s="63"/>
      <c r="BX65" s="63"/>
      <c r="BY65" s="63"/>
      <c r="BZ65" s="64"/>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3" t="s">
        <v>109</v>
      </c>
      <c r="BM66" s="74"/>
      <c r="BN66" s="74"/>
      <c r="BO66" s="74"/>
      <c r="BP66" s="74"/>
      <c r="BQ66" s="74"/>
      <c r="BR66" s="74"/>
      <c r="BS66" s="74"/>
      <c r="BT66" s="74"/>
      <c r="BU66" s="74"/>
      <c r="BV66" s="74"/>
      <c r="BW66" s="74"/>
      <c r="BX66" s="74"/>
      <c r="BY66" s="74"/>
      <c r="BZ66" s="75"/>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3"/>
      <c r="BM67" s="74"/>
      <c r="BN67" s="74"/>
      <c r="BO67" s="74"/>
      <c r="BP67" s="74"/>
      <c r="BQ67" s="74"/>
      <c r="BR67" s="74"/>
      <c r="BS67" s="74"/>
      <c r="BT67" s="74"/>
      <c r="BU67" s="74"/>
      <c r="BV67" s="74"/>
      <c r="BW67" s="74"/>
      <c r="BX67" s="74"/>
      <c r="BY67" s="74"/>
      <c r="BZ67" s="75"/>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3"/>
      <c r="BM68" s="74"/>
      <c r="BN68" s="74"/>
      <c r="BO68" s="74"/>
      <c r="BP68" s="74"/>
      <c r="BQ68" s="74"/>
      <c r="BR68" s="74"/>
      <c r="BS68" s="74"/>
      <c r="BT68" s="74"/>
      <c r="BU68" s="74"/>
      <c r="BV68" s="74"/>
      <c r="BW68" s="74"/>
      <c r="BX68" s="74"/>
      <c r="BY68" s="74"/>
      <c r="BZ68" s="75"/>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3"/>
      <c r="BM69" s="74"/>
      <c r="BN69" s="74"/>
      <c r="BO69" s="74"/>
      <c r="BP69" s="74"/>
      <c r="BQ69" s="74"/>
      <c r="BR69" s="74"/>
      <c r="BS69" s="74"/>
      <c r="BT69" s="74"/>
      <c r="BU69" s="74"/>
      <c r="BV69" s="74"/>
      <c r="BW69" s="74"/>
      <c r="BX69" s="74"/>
      <c r="BY69" s="74"/>
      <c r="BZ69" s="75"/>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3"/>
      <c r="BM70" s="74"/>
      <c r="BN70" s="74"/>
      <c r="BO70" s="74"/>
      <c r="BP70" s="74"/>
      <c r="BQ70" s="74"/>
      <c r="BR70" s="74"/>
      <c r="BS70" s="74"/>
      <c r="BT70" s="74"/>
      <c r="BU70" s="74"/>
      <c r="BV70" s="74"/>
      <c r="BW70" s="74"/>
      <c r="BX70" s="74"/>
      <c r="BY70" s="74"/>
      <c r="BZ70" s="75"/>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3"/>
      <c r="BM71" s="74"/>
      <c r="BN71" s="74"/>
      <c r="BO71" s="74"/>
      <c r="BP71" s="74"/>
      <c r="BQ71" s="74"/>
      <c r="BR71" s="74"/>
      <c r="BS71" s="74"/>
      <c r="BT71" s="74"/>
      <c r="BU71" s="74"/>
      <c r="BV71" s="74"/>
      <c r="BW71" s="74"/>
      <c r="BX71" s="74"/>
      <c r="BY71" s="74"/>
      <c r="BZ71" s="75"/>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3"/>
      <c r="BM72" s="74"/>
      <c r="BN72" s="74"/>
      <c r="BO72" s="74"/>
      <c r="BP72" s="74"/>
      <c r="BQ72" s="74"/>
      <c r="BR72" s="74"/>
      <c r="BS72" s="74"/>
      <c r="BT72" s="74"/>
      <c r="BU72" s="74"/>
      <c r="BV72" s="74"/>
      <c r="BW72" s="74"/>
      <c r="BX72" s="74"/>
      <c r="BY72" s="74"/>
      <c r="BZ72" s="75"/>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3"/>
      <c r="BM73" s="74"/>
      <c r="BN73" s="74"/>
      <c r="BO73" s="74"/>
      <c r="BP73" s="74"/>
      <c r="BQ73" s="74"/>
      <c r="BR73" s="74"/>
      <c r="BS73" s="74"/>
      <c r="BT73" s="74"/>
      <c r="BU73" s="74"/>
      <c r="BV73" s="74"/>
      <c r="BW73" s="74"/>
      <c r="BX73" s="74"/>
      <c r="BY73" s="74"/>
      <c r="BZ73" s="75"/>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3"/>
      <c r="BM74" s="74"/>
      <c r="BN74" s="74"/>
      <c r="BO74" s="74"/>
      <c r="BP74" s="74"/>
      <c r="BQ74" s="74"/>
      <c r="BR74" s="74"/>
      <c r="BS74" s="74"/>
      <c r="BT74" s="74"/>
      <c r="BU74" s="74"/>
      <c r="BV74" s="74"/>
      <c r="BW74" s="74"/>
      <c r="BX74" s="74"/>
      <c r="BY74" s="74"/>
      <c r="BZ74" s="75"/>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3"/>
      <c r="BM75" s="74"/>
      <c r="BN75" s="74"/>
      <c r="BO75" s="74"/>
      <c r="BP75" s="74"/>
      <c r="BQ75" s="74"/>
      <c r="BR75" s="74"/>
      <c r="BS75" s="74"/>
      <c r="BT75" s="74"/>
      <c r="BU75" s="74"/>
      <c r="BV75" s="74"/>
      <c r="BW75" s="74"/>
      <c r="BX75" s="74"/>
      <c r="BY75" s="74"/>
      <c r="BZ75" s="75"/>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3"/>
      <c r="BM76" s="74"/>
      <c r="BN76" s="74"/>
      <c r="BO76" s="74"/>
      <c r="BP76" s="74"/>
      <c r="BQ76" s="74"/>
      <c r="BR76" s="74"/>
      <c r="BS76" s="74"/>
      <c r="BT76" s="74"/>
      <c r="BU76" s="74"/>
      <c r="BV76" s="74"/>
      <c r="BW76" s="74"/>
      <c r="BX76" s="74"/>
      <c r="BY76" s="74"/>
      <c r="BZ76" s="75"/>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3"/>
      <c r="BM77" s="74"/>
      <c r="BN77" s="74"/>
      <c r="BO77" s="74"/>
      <c r="BP77" s="74"/>
      <c r="BQ77" s="74"/>
      <c r="BR77" s="74"/>
      <c r="BS77" s="74"/>
      <c r="BT77" s="74"/>
      <c r="BU77" s="74"/>
      <c r="BV77" s="74"/>
      <c r="BW77" s="74"/>
      <c r="BX77" s="74"/>
      <c r="BY77" s="74"/>
      <c r="BZ77" s="75"/>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3"/>
      <c r="BM78" s="74"/>
      <c r="BN78" s="74"/>
      <c r="BO78" s="74"/>
      <c r="BP78" s="74"/>
      <c r="BQ78" s="74"/>
      <c r="BR78" s="74"/>
      <c r="BS78" s="74"/>
      <c r="BT78" s="74"/>
      <c r="BU78" s="74"/>
      <c r="BV78" s="74"/>
      <c r="BW78" s="74"/>
      <c r="BX78" s="74"/>
      <c r="BY78" s="74"/>
      <c r="BZ78" s="75"/>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3"/>
      <c r="BM79" s="74"/>
      <c r="BN79" s="74"/>
      <c r="BO79" s="74"/>
      <c r="BP79" s="74"/>
      <c r="BQ79" s="74"/>
      <c r="BR79" s="74"/>
      <c r="BS79" s="74"/>
      <c r="BT79" s="74"/>
      <c r="BU79" s="74"/>
      <c r="BV79" s="74"/>
      <c r="BW79" s="74"/>
      <c r="BX79" s="74"/>
      <c r="BY79" s="74"/>
      <c r="BZ79" s="75"/>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3"/>
      <c r="BM81" s="74"/>
      <c r="BN81" s="74"/>
      <c r="BO81" s="74"/>
      <c r="BP81" s="74"/>
      <c r="BQ81" s="74"/>
      <c r="BR81" s="74"/>
      <c r="BS81" s="74"/>
      <c r="BT81" s="74"/>
      <c r="BU81" s="74"/>
      <c r="BV81" s="74"/>
      <c r="BW81" s="74"/>
      <c r="BX81" s="74"/>
      <c r="BY81" s="74"/>
      <c r="BZ81" s="75"/>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6"/>
      <c r="BM82" s="77"/>
      <c r="BN82" s="77"/>
      <c r="BO82" s="77"/>
      <c r="BP82" s="77"/>
      <c r="BQ82" s="77"/>
      <c r="BR82" s="77"/>
      <c r="BS82" s="77"/>
      <c r="BT82" s="77"/>
      <c r="BU82" s="77"/>
      <c r="BV82" s="77"/>
      <c r="BW82" s="77"/>
      <c r="BX82" s="77"/>
      <c r="BY82" s="77"/>
      <c r="BZ82" s="78"/>
    </row>
    <row r="83" spans="1:78" x14ac:dyDescent="0.15">
      <c r="C83" s="2" t="s">
        <v>39</v>
      </c>
    </row>
    <row r="84" spans="1:78" x14ac:dyDescent="0.15">
      <c r="C84" s="2"/>
    </row>
    <row r="85" spans="1:78" hidden="1" x14ac:dyDescent="0.15">
      <c r="B85" s="6" t="s">
        <v>3</v>
      </c>
      <c r="C85" s="6"/>
      <c r="D85" s="6"/>
      <c r="E85" s="6" t="s">
        <v>44</v>
      </c>
      <c r="F85" s="6" t="s">
        <v>27</v>
      </c>
      <c r="G85" s="6" t="s">
        <v>46</v>
      </c>
      <c r="H85" s="6" t="s">
        <v>47</v>
      </c>
      <c r="I85" s="6" t="s">
        <v>49</v>
      </c>
      <c r="J85" s="6" t="s">
        <v>24</v>
      </c>
      <c r="K85" s="6" t="s">
        <v>50</v>
      </c>
      <c r="L85" s="6" t="s">
        <v>51</v>
      </c>
      <c r="M85" s="6" t="s">
        <v>53</v>
      </c>
      <c r="N85" s="6" t="s">
        <v>45</v>
      </c>
      <c r="O85" s="6" t="s">
        <v>26</v>
      </c>
    </row>
    <row r="86" spans="1:78" hidden="1" x14ac:dyDescent="0.15">
      <c r="B86" s="6"/>
      <c r="C86" s="6"/>
      <c r="D86" s="6"/>
      <c r="E86" s="6" t="str">
        <f>データ!AI6</f>
        <v/>
      </c>
      <c r="F86" s="6" t="s">
        <v>55</v>
      </c>
      <c r="G86" s="6" t="s">
        <v>55</v>
      </c>
      <c r="H86" s="6" t="str">
        <f>データ!BP6</f>
        <v>【682.78】</v>
      </c>
      <c r="I86" s="6" t="str">
        <f>データ!CA6</f>
        <v>【100.91】</v>
      </c>
      <c r="J86" s="6" t="str">
        <f>データ!CL6</f>
        <v>【136.86】</v>
      </c>
      <c r="K86" s="6" t="str">
        <f>データ!CW6</f>
        <v>【58.98】</v>
      </c>
      <c r="L86" s="6" t="str">
        <f>データ!DH6</f>
        <v>【95.20】</v>
      </c>
      <c r="M86" s="6" t="s">
        <v>55</v>
      </c>
      <c r="N86" s="6" t="s">
        <v>55</v>
      </c>
      <c r="O86" s="6" t="str">
        <f>データ!EO6</f>
        <v>【0.23】</v>
      </c>
    </row>
  </sheetData>
  <sheetProtection algorithmName="SHA-512" hashValue="1dVgYLmOJ8lQ7M1kq/vGfNZUKI5e7L8zybckr258uY/XLvb8GyY5MOg/sAqoMeQQOsAS3IbhxPcq1yThTNDlyg==" saltValue="zSrig+tjaHjOTU+fGr6JN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61</v>
      </c>
      <c r="B3" s="30" t="s">
        <v>54</v>
      </c>
      <c r="C3" s="30" t="s">
        <v>41</v>
      </c>
      <c r="D3" s="30" t="s">
        <v>18</v>
      </c>
      <c r="E3" s="30" t="s">
        <v>35</v>
      </c>
      <c r="F3" s="30" t="s">
        <v>48</v>
      </c>
      <c r="G3" s="30" t="s">
        <v>63</v>
      </c>
      <c r="H3" s="81" t="s">
        <v>7</v>
      </c>
      <c r="I3" s="82"/>
      <c r="J3" s="82"/>
      <c r="K3" s="82"/>
      <c r="L3" s="82"/>
      <c r="M3" s="82"/>
      <c r="N3" s="82"/>
      <c r="O3" s="82"/>
      <c r="P3" s="82"/>
      <c r="Q3" s="82"/>
      <c r="R3" s="82"/>
      <c r="S3" s="82"/>
      <c r="T3" s="82"/>
      <c r="U3" s="82"/>
      <c r="V3" s="82"/>
      <c r="W3" s="82"/>
      <c r="X3" s="83"/>
      <c r="Y3" s="87" t="s">
        <v>30</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42</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60</v>
      </c>
      <c r="B4" s="31"/>
      <c r="C4" s="31"/>
      <c r="D4" s="31"/>
      <c r="E4" s="31"/>
      <c r="F4" s="31"/>
      <c r="G4" s="31"/>
      <c r="H4" s="84"/>
      <c r="I4" s="85"/>
      <c r="J4" s="85"/>
      <c r="K4" s="85"/>
      <c r="L4" s="85"/>
      <c r="M4" s="85"/>
      <c r="N4" s="85"/>
      <c r="O4" s="85"/>
      <c r="P4" s="85"/>
      <c r="Q4" s="85"/>
      <c r="R4" s="85"/>
      <c r="S4" s="85"/>
      <c r="T4" s="85"/>
      <c r="U4" s="85"/>
      <c r="V4" s="85"/>
      <c r="W4" s="85"/>
      <c r="X4" s="86"/>
      <c r="Y4" s="88" t="s">
        <v>62</v>
      </c>
      <c r="Z4" s="88"/>
      <c r="AA4" s="88"/>
      <c r="AB4" s="88"/>
      <c r="AC4" s="88"/>
      <c r="AD4" s="88"/>
      <c r="AE4" s="88"/>
      <c r="AF4" s="88"/>
      <c r="AG4" s="88"/>
      <c r="AH4" s="88"/>
      <c r="AI4" s="88"/>
      <c r="AJ4" s="88" t="s">
        <v>34</v>
      </c>
      <c r="AK4" s="88"/>
      <c r="AL4" s="88"/>
      <c r="AM4" s="88"/>
      <c r="AN4" s="88"/>
      <c r="AO4" s="88"/>
      <c r="AP4" s="88"/>
      <c r="AQ4" s="88"/>
      <c r="AR4" s="88"/>
      <c r="AS4" s="88"/>
      <c r="AT4" s="88"/>
      <c r="AU4" s="88" t="s">
        <v>64</v>
      </c>
      <c r="AV4" s="88"/>
      <c r="AW4" s="88"/>
      <c r="AX4" s="88"/>
      <c r="AY4" s="88"/>
      <c r="AZ4" s="88"/>
      <c r="BA4" s="88"/>
      <c r="BB4" s="88"/>
      <c r="BC4" s="88"/>
      <c r="BD4" s="88"/>
      <c r="BE4" s="88"/>
      <c r="BF4" s="88" t="s">
        <v>65</v>
      </c>
      <c r="BG4" s="88"/>
      <c r="BH4" s="88"/>
      <c r="BI4" s="88"/>
      <c r="BJ4" s="88"/>
      <c r="BK4" s="88"/>
      <c r="BL4" s="88"/>
      <c r="BM4" s="88"/>
      <c r="BN4" s="88"/>
      <c r="BO4" s="88"/>
      <c r="BP4" s="88"/>
      <c r="BQ4" s="88" t="s">
        <v>58</v>
      </c>
      <c r="BR4" s="88"/>
      <c r="BS4" s="88"/>
      <c r="BT4" s="88"/>
      <c r="BU4" s="88"/>
      <c r="BV4" s="88"/>
      <c r="BW4" s="88"/>
      <c r="BX4" s="88"/>
      <c r="BY4" s="88"/>
      <c r="BZ4" s="88"/>
      <c r="CA4" s="88"/>
      <c r="CB4" s="88" t="s">
        <v>66</v>
      </c>
      <c r="CC4" s="88"/>
      <c r="CD4" s="88"/>
      <c r="CE4" s="88"/>
      <c r="CF4" s="88"/>
      <c r="CG4" s="88"/>
      <c r="CH4" s="88"/>
      <c r="CI4" s="88"/>
      <c r="CJ4" s="88"/>
      <c r="CK4" s="88"/>
      <c r="CL4" s="88"/>
      <c r="CM4" s="88" t="s">
        <v>67</v>
      </c>
      <c r="CN4" s="88"/>
      <c r="CO4" s="88"/>
      <c r="CP4" s="88"/>
      <c r="CQ4" s="88"/>
      <c r="CR4" s="88"/>
      <c r="CS4" s="88"/>
      <c r="CT4" s="88"/>
      <c r="CU4" s="88"/>
      <c r="CV4" s="88"/>
      <c r="CW4" s="88"/>
      <c r="CX4" s="88" t="s">
        <v>29</v>
      </c>
      <c r="CY4" s="88"/>
      <c r="CZ4" s="88"/>
      <c r="DA4" s="88"/>
      <c r="DB4" s="88"/>
      <c r="DC4" s="88"/>
      <c r="DD4" s="88"/>
      <c r="DE4" s="88"/>
      <c r="DF4" s="88"/>
      <c r="DG4" s="88"/>
      <c r="DH4" s="88"/>
      <c r="DI4" s="88" t="s">
        <v>38</v>
      </c>
      <c r="DJ4" s="88"/>
      <c r="DK4" s="88"/>
      <c r="DL4" s="88"/>
      <c r="DM4" s="88"/>
      <c r="DN4" s="88"/>
      <c r="DO4" s="88"/>
      <c r="DP4" s="88"/>
      <c r="DQ4" s="88"/>
      <c r="DR4" s="88"/>
      <c r="DS4" s="88"/>
      <c r="DT4" s="88" t="s">
        <v>68</v>
      </c>
      <c r="DU4" s="88"/>
      <c r="DV4" s="88"/>
      <c r="DW4" s="88"/>
      <c r="DX4" s="88"/>
      <c r="DY4" s="88"/>
      <c r="DZ4" s="88"/>
      <c r="EA4" s="88"/>
      <c r="EB4" s="88"/>
      <c r="EC4" s="88"/>
      <c r="ED4" s="88"/>
      <c r="EE4" s="88" t="s">
        <v>69</v>
      </c>
      <c r="EF4" s="88"/>
      <c r="EG4" s="88"/>
      <c r="EH4" s="88"/>
      <c r="EI4" s="88"/>
      <c r="EJ4" s="88"/>
      <c r="EK4" s="88"/>
      <c r="EL4" s="88"/>
      <c r="EM4" s="88"/>
      <c r="EN4" s="88"/>
      <c r="EO4" s="88"/>
    </row>
    <row r="5" spans="1:145" x14ac:dyDescent="0.15">
      <c r="A5" s="28" t="s">
        <v>70</v>
      </c>
      <c r="B5" s="32"/>
      <c r="C5" s="32"/>
      <c r="D5" s="32"/>
      <c r="E5" s="32"/>
      <c r="F5" s="32"/>
      <c r="G5" s="32"/>
      <c r="H5" s="36" t="s">
        <v>71</v>
      </c>
      <c r="I5" s="36" t="s">
        <v>72</v>
      </c>
      <c r="J5" s="36" t="s">
        <v>73</v>
      </c>
      <c r="K5" s="36" t="s">
        <v>74</v>
      </c>
      <c r="L5" s="36" t="s">
        <v>75</v>
      </c>
      <c r="M5" s="36" t="s">
        <v>11</v>
      </c>
      <c r="N5" s="36" t="s">
        <v>76</v>
      </c>
      <c r="O5" s="36" t="s">
        <v>77</v>
      </c>
      <c r="P5" s="36" t="s">
        <v>78</v>
      </c>
      <c r="Q5" s="36" t="s">
        <v>79</v>
      </c>
      <c r="R5" s="36" t="s">
        <v>80</v>
      </c>
      <c r="S5" s="36" t="s">
        <v>56</v>
      </c>
      <c r="T5" s="36" t="s">
        <v>81</v>
      </c>
      <c r="U5" s="36" t="s">
        <v>82</v>
      </c>
      <c r="V5" s="36" t="s">
        <v>83</v>
      </c>
      <c r="W5" s="36" t="s">
        <v>84</v>
      </c>
      <c r="X5" s="36" t="s">
        <v>85</v>
      </c>
      <c r="Y5" s="36" t="s">
        <v>32</v>
      </c>
      <c r="Z5" s="36" t="s">
        <v>86</v>
      </c>
      <c r="AA5" s="36" t="s">
        <v>87</v>
      </c>
      <c r="AB5" s="36" t="s">
        <v>88</v>
      </c>
      <c r="AC5" s="36" t="s">
        <v>89</v>
      </c>
      <c r="AD5" s="36" t="s">
        <v>90</v>
      </c>
      <c r="AE5" s="36" t="s">
        <v>91</v>
      </c>
      <c r="AF5" s="36" t="s">
        <v>92</v>
      </c>
      <c r="AG5" s="36" t="s">
        <v>93</v>
      </c>
      <c r="AH5" s="36" t="s">
        <v>94</v>
      </c>
      <c r="AI5" s="36" t="s">
        <v>3</v>
      </c>
      <c r="AJ5" s="36" t="s">
        <v>32</v>
      </c>
      <c r="AK5" s="36" t="s">
        <v>86</v>
      </c>
      <c r="AL5" s="36" t="s">
        <v>87</v>
      </c>
      <c r="AM5" s="36" t="s">
        <v>88</v>
      </c>
      <c r="AN5" s="36" t="s">
        <v>89</v>
      </c>
      <c r="AO5" s="36" t="s">
        <v>90</v>
      </c>
      <c r="AP5" s="36" t="s">
        <v>91</v>
      </c>
      <c r="AQ5" s="36" t="s">
        <v>92</v>
      </c>
      <c r="AR5" s="36" t="s">
        <v>93</v>
      </c>
      <c r="AS5" s="36" t="s">
        <v>94</v>
      </c>
      <c r="AT5" s="36" t="s">
        <v>95</v>
      </c>
      <c r="AU5" s="36" t="s">
        <v>32</v>
      </c>
      <c r="AV5" s="36" t="s">
        <v>86</v>
      </c>
      <c r="AW5" s="36" t="s">
        <v>87</v>
      </c>
      <c r="AX5" s="36" t="s">
        <v>88</v>
      </c>
      <c r="AY5" s="36" t="s">
        <v>89</v>
      </c>
      <c r="AZ5" s="36" t="s">
        <v>90</v>
      </c>
      <c r="BA5" s="36" t="s">
        <v>91</v>
      </c>
      <c r="BB5" s="36" t="s">
        <v>92</v>
      </c>
      <c r="BC5" s="36" t="s">
        <v>93</v>
      </c>
      <c r="BD5" s="36" t="s">
        <v>94</v>
      </c>
      <c r="BE5" s="36" t="s">
        <v>95</v>
      </c>
      <c r="BF5" s="36" t="s">
        <v>32</v>
      </c>
      <c r="BG5" s="36" t="s">
        <v>86</v>
      </c>
      <c r="BH5" s="36" t="s">
        <v>87</v>
      </c>
      <c r="BI5" s="36" t="s">
        <v>88</v>
      </c>
      <c r="BJ5" s="36" t="s">
        <v>89</v>
      </c>
      <c r="BK5" s="36" t="s">
        <v>90</v>
      </c>
      <c r="BL5" s="36" t="s">
        <v>91</v>
      </c>
      <c r="BM5" s="36" t="s">
        <v>92</v>
      </c>
      <c r="BN5" s="36" t="s">
        <v>93</v>
      </c>
      <c r="BO5" s="36" t="s">
        <v>94</v>
      </c>
      <c r="BP5" s="36" t="s">
        <v>95</v>
      </c>
      <c r="BQ5" s="36" t="s">
        <v>32</v>
      </c>
      <c r="BR5" s="36" t="s">
        <v>86</v>
      </c>
      <c r="BS5" s="36" t="s">
        <v>87</v>
      </c>
      <c r="BT5" s="36" t="s">
        <v>88</v>
      </c>
      <c r="BU5" s="36" t="s">
        <v>89</v>
      </c>
      <c r="BV5" s="36" t="s">
        <v>90</v>
      </c>
      <c r="BW5" s="36" t="s">
        <v>91</v>
      </c>
      <c r="BX5" s="36" t="s">
        <v>92</v>
      </c>
      <c r="BY5" s="36" t="s">
        <v>93</v>
      </c>
      <c r="BZ5" s="36" t="s">
        <v>94</v>
      </c>
      <c r="CA5" s="36" t="s">
        <v>95</v>
      </c>
      <c r="CB5" s="36" t="s">
        <v>32</v>
      </c>
      <c r="CC5" s="36" t="s">
        <v>86</v>
      </c>
      <c r="CD5" s="36" t="s">
        <v>87</v>
      </c>
      <c r="CE5" s="36" t="s">
        <v>88</v>
      </c>
      <c r="CF5" s="36" t="s">
        <v>89</v>
      </c>
      <c r="CG5" s="36" t="s">
        <v>90</v>
      </c>
      <c r="CH5" s="36" t="s">
        <v>91</v>
      </c>
      <c r="CI5" s="36" t="s">
        <v>92</v>
      </c>
      <c r="CJ5" s="36" t="s">
        <v>93</v>
      </c>
      <c r="CK5" s="36" t="s">
        <v>94</v>
      </c>
      <c r="CL5" s="36" t="s">
        <v>95</v>
      </c>
      <c r="CM5" s="36" t="s">
        <v>32</v>
      </c>
      <c r="CN5" s="36" t="s">
        <v>86</v>
      </c>
      <c r="CO5" s="36" t="s">
        <v>87</v>
      </c>
      <c r="CP5" s="36" t="s">
        <v>88</v>
      </c>
      <c r="CQ5" s="36" t="s">
        <v>89</v>
      </c>
      <c r="CR5" s="36" t="s">
        <v>90</v>
      </c>
      <c r="CS5" s="36" t="s">
        <v>91</v>
      </c>
      <c r="CT5" s="36" t="s">
        <v>92</v>
      </c>
      <c r="CU5" s="36" t="s">
        <v>93</v>
      </c>
      <c r="CV5" s="36" t="s">
        <v>94</v>
      </c>
      <c r="CW5" s="36" t="s">
        <v>95</v>
      </c>
      <c r="CX5" s="36" t="s">
        <v>32</v>
      </c>
      <c r="CY5" s="36" t="s">
        <v>86</v>
      </c>
      <c r="CZ5" s="36" t="s">
        <v>87</v>
      </c>
      <c r="DA5" s="36" t="s">
        <v>88</v>
      </c>
      <c r="DB5" s="36" t="s">
        <v>89</v>
      </c>
      <c r="DC5" s="36" t="s">
        <v>90</v>
      </c>
      <c r="DD5" s="36" t="s">
        <v>91</v>
      </c>
      <c r="DE5" s="36" t="s">
        <v>92</v>
      </c>
      <c r="DF5" s="36" t="s">
        <v>93</v>
      </c>
      <c r="DG5" s="36" t="s">
        <v>94</v>
      </c>
      <c r="DH5" s="36" t="s">
        <v>95</v>
      </c>
      <c r="DI5" s="36" t="s">
        <v>32</v>
      </c>
      <c r="DJ5" s="36" t="s">
        <v>86</v>
      </c>
      <c r="DK5" s="36" t="s">
        <v>87</v>
      </c>
      <c r="DL5" s="36" t="s">
        <v>88</v>
      </c>
      <c r="DM5" s="36" t="s">
        <v>89</v>
      </c>
      <c r="DN5" s="36" t="s">
        <v>90</v>
      </c>
      <c r="DO5" s="36" t="s">
        <v>91</v>
      </c>
      <c r="DP5" s="36" t="s">
        <v>92</v>
      </c>
      <c r="DQ5" s="36" t="s">
        <v>93</v>
      </c>
      <c r="DR5" s="36" t="s">
        <v>94</v>
      </c>
      <c r="DS5" s="36" t="s">
        <v>95</v>
      </c>
      <c r="DT5" s="36" t="s">
        <v>32</v>
      </c>
      <c r="DU5" s="36" t="s">
        <v>86</v>
      </c>
      <c r="DV5" s="36" t="s">
        <v>87</v>
      </c>
      <c r="DW5" s="36" t="s">
        <v>88</v>
      </c>
      <c r="DX5" s="36" t="s">
        <v>89</v>
      </c>
      <c r="DY5" s="36" t="s">
        <v>90</v>
      </c>
      <c r="DZ5" s="36" t="s">
        <v>91</v>
      </c>
      <c r="EA5" s="36" t="s">
        <v>92</v>
      </c>
      <c r="EB5" s="36" t="s">
        <v>93</v>
      </c>
      <c r="EC5" s="36" t="s">
        <v>94</v>
      </c>
      <c r="ED5" s="36" t="s">
        <v>95</v>
      </c>
      <c r="EE5" s="36" t="s">
        <v>32</v>
      </c>
      <c r="EF5" s="36" t="s">
        <v>86</v>
      </c>
      <c r="EG5" s="36" t="s">
        <v>87</v>
      </c>
      <c r="EH5" s="36" t="s">
        <v>88</v>
      </c>
      <c r="EI5" s="36" t="s">
        <v>89</v>
      </c>
      <c r="EJ5" s="36" t="s">
        <v>90</v>
      </c>
      <c r="EK5" s="36" t="s">
        <v>91</v>
      </c>
      <c r="EL5" s="36" t="s">
        <v>92</v>
      </c>
      <c r="EM5" s="36" t="s">
        <v>93</v>
      </c>
      <c r="EN5" s="36" t="s">
        <v>94</v>
      </c>
      <c r="EO5" s="36" t="s">
        <v>95</v>
      </c>
    </row>
    <row r="6" spans="1:145" s="27" customFormat="1" x14ac:dyDescent="0.15">
      <c r="A6" s="28" t="s">
        <v>96</v>
      </c>
      <c r="B6" s="33">
        <f t="shared" ref="B6:X6" si="1">B7</f>
        <v>2018</v>
      </c>
      <c r="C6" s="33">
        <f t="shared" si="1"/>
        <v>382035</v>
      </c>
      <c r="D6" s="33">
        <f t="shared" si="1"/>
        <v>47</v>
      </c>
      <c r="E6" s="33">
        <f t="shared" si="1"/>
        <v>17</v>
      </c>
      <c r="F6" s="33">
        <f t="shared" si="1"/>
        <v>1</v>
      </c>
      <c r="G6" s="33">
        <f t="shared" si="1"/>
        <v>0</v>
      </c>
      <c r="H6" s="33" t="str">
        <f t="shared" si="1"/>
        <v>愛媛県　宇和島市</v>
      </c>
      <c r="I6" s="33" t="str">
        <f t="shared" si="1"/>
        <v>法非適用</v>
      </c>
      <c r="J6" s="33" t="str">
        <f t="shared" si="1"/>
        <v>下水道事業</v>
      </c>
      <c r="K6" s="33" t="str">
        <f t="shared" si="1"/>
        <v>公共下水道</v>
      </c>
      <c r="L6" s="33" t="str">
        <f t="shared" si="1"/>
        <v>Cc2</v>
      </c>
      <c r="M6" s="33" t="str">
        <f t="shared" si="1"/>
        <v>非設置</v>
      </c>
      <c r="N6" s="37" t="str">
        <f t="shared" si="1"/>
        <v>-</v>
      </c>
      <c r="O6" s="37" t="str">
        <f t="shared" si="1"/>
        <v>該当数値なし</v>
      </c>
      <c r="P6" s="37">
        <f t="shared" si="1"/>
        <v>22.17</v>
      </c>
      <c r="Q6" s="37">
        <f t="shared" si="1"/>
        <v>79.33</v>
      </c>
      <c r="R6" s="37">
        <f t="shared" si="1"/>
        <v>2613</v>
      </c>
      <c r="S6" s="37">
        <f t="shared" si="1"/>
        <v>75827</v>
      </c>
      <c r="T6" s="37">
        <f t="shared" si="1"/>
        <v>468.19</v>
      </c>
      <c r="U6" s="37">
        <f t="shared" si="1"/>
        <v>161.96</v>
      </c>
      <c r="V6" s="37">
        <f t="shared" si="1"/>
        <v>16662</v>
      </c>
      <c r="W6" s="37">
        <f t="shared" si="1"/>
        <v>3.63</v>
      </c>
      <c r="X6" s="37">
        <f t="shared" si="1"/>
        <v>4590.08</v>
      </c>
      <c r="Y6" s="41">
        <f t="shared" ref="Y6:AH6" si="2">IF(Y7="",NA(),Y7)</f>
        <v>74.23</v>
      </c>
      <c r="Z6" s="41">
        <f t="shared" si="2"/>
        <v>73.959999999999994</v>
      </c>
      <c r="AA6" s="41">
        <f t="shared" si="2"/>
        <v>73.98</v>
      </c>
      <c r="AB6" s="41">
        <f t="shared" si="2"/>
        <v>74.3</v>
      </c>
      <c r="AC6" s="41">
        <f t="shared" si="2"/>
        <v>76.209999999999994</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1155.53</v>
      </c>
      <c r="BG6" s="41">
        <f t="shared" si="5"/>
        <v>1047.0999999999999</v>
      </c>
      <c r="BH6" s="41">
        <f t="shared" si="5"/>
        <v>911.35</v>
      </c>
      <c r="BI6" s="41">
        <f t="shared" si="5"/>
        <v>836.09</v>
      </c>
      <c r="BJ6" s="41">
        <f t="shared" si="5"/>
        <v>740.99</v>
      </c>
      <c r="BK6" s="41">
        <f t="shared" si="5"/>
        <v>1136.5</v>
      </c>
      <c r="BL6" s="41">
        <f t="shared" si="5"/>
        <v>1118.56</v>
      </c>
      <c r="BM6" s="41">
        <f t="shared" si="5"/>
        <v>1111.31</v>
      </c>
      <c r="BN6" s="41">
        <f t="shared" si="5"/>
        <v>966.33</v>
      </c>
      <c r="BO6" s="41">
        <f t="shared" si="5"/>
        <v>958.81</v>
      </c>
      <c r="BP6" s="37" t="str">
        <f>IF(BP7="","",IF(BP7="-","【-】","【"&amp;SUBSTITUTE(TEXT(BP7,"#,##0.00"),"-","△")&amp;"】"))</f>
        <v>【682.78】</v>
      </c>
      <c r="BQ6" s="41">
        <f t="shared" ref="BQ6:BZ6" si="6">IF(BQ7="",NA(),BQ7)</f>
        <v>56.46</v>
      </c>
      <c r="BR6" s="41">
        <f t="shared" si="6"/>
        <v>58.13</v>
      </c>
      <c r="BS6" s="41">
        <f t="shared" si="6"/>
        <v>59.89</v>
      </c>
      <c r="BT6" s="41">
        <f t="shared" si="6"/>
        <v>58.72</v>
      </c>
      <c r="BU6" s="41">
        <f t="shared" si="6"/>
        <v>57.38</v>
      </c>
      <c r="BV6" s="41">
        <f t="shared" si="6"/>
        <v>71.650000000000006</v>
      </c>
      <c r="BW6" s="41">
        <f t="shared" si="6"/>
        <v>72.33</v>
      </c>
      <c r="BX6" s="41">
        <f t="shared" si="6"/>
        <v>75.540000000000006</v>
      </c>
      <c r="BY6" s="41">
        <f t="shared" si="6"/>
        <v>81.739999999999995</v>
      </c>
      <c r="BZ6" s="41">
        <f t="shared" si="6"/>
        <v>82.88</v>
      </c>
      <c r="CA6" s="37" t="str">
        <f>IF(CA7="","",IF(CA7="-","【-】","【"&amp;SUBSTITUTE(TEXT(CA7,"#,##0.00"),"-","△")&amp;"】"))</f>
        <v>【100.91】</v>
      </c>
      <c r="CB6" s="41">
        <f t="shared" ref="CB6:CK6" si="7">IF(CB7="",NA(),CB7)</f>
        <v>275.35000000000002</v>
      </c>
      <c r="CC6" s="41">
        <f t="shared" si="7"/>
        <v>270.43</v>
      </c>
      <c r="CD6" s="41">
        <f t="shared" si="7"/>
        <v>263.12</v>
      </c>
      <c r="CE6" s="41">
        <f t="shared" si="7"/>
        <v>266.66000000000003</v>
      </c>
      <c r="CF6" s="41">
        <f t="shared" si="7"/>
        <v>271.61</v>
      </c>
      <c r="CG6" s="41">
        <f t="shared" si="7"/>
        <v>217.82</v>
      </c>
      <c r="CH6" s="41">
        <f t="shared" si="7"/>
        <v>215.28</v>
      </c>
      <c r="CI6" s="41">
        <f t="shared" si="7"/>
        <v>207.96</v>
      </c>
      <c r="CJ6" s="41">
        <f t="shared" si="7"/>
        <v>194.31</v>
      </c>
      <c r="CK6" s="41">
        <f t="shared" si="7"/>
        <v>190.99</v>
      </c>
      <c r="CL6" s="37" t="str">
        <f>IF(CL7="","",IF(CL7="-","【-】","【"&amp;SUBSTITUTE(TEXT(CL7,"#,##0.00"),"-","△")&amp;"】"))</f>
        <v>【136.86】</v>
      </c>
      <c r="CM6" s="41">
        <f t="shared" ref="CM6:CV6" si="8">IF(CM7="",NA(),CM7)</f>
        <v>67.66</v>
      </c>
      <c r="CN6" s="41">
        <f t="shared" si="8"/>
        <v>68.11</v>
      </c>
      <c r="CO6" s="41">
        <f t="shared" si="8"/>
        <v>65.959999999999994</v>
      </c>
      <c r="CP6" s="41">
        <f t="shared" si="8"/>
        <v>64.62</v>
      </c>
      <c r="CQ6" s="41">
        <f t="shared" si="8"/>
        <v>64.19</v>
      </c>
      <c r="CR6" s="41">
        <f t="shared" si="8"/>
        <v>54.44</v>
      </c>
      <c r="CS6" s="41">
        <f t="shared" si="8"/>
        <v>54.67</v>
      </c>
      <c r="CT6" s="41">
        <f t="shared" si="8"/>
        <v>53.51</v>
      </c>
      <c r="CU6" s="41">
        <f t="shared" si="8"/>
        <v>53.5</v>
      </c>
      <c r="CV6" s="41">
        <f t="shared" si="8"/>
        <v>52.58</v>
      </c>
      <c r="CW6" s="37" t="str">
        <f>IF(CW7="","",IF(CW7="-","【-】","【"&amp;SUBSTITUTE(TEXT(CW7,"#,##0.00"),"-","△")&amp;"】"))</f>
        <v>【58.98】</v>
      </c>
      <c r="CX6" s="41">
        <f t="shared" ref="CX6:DG6" si="9">IF(CX7="",NA(),CX7)</f>
        <v>84.71</v>
      </c>
      <c r="CY6" s="41">
        <f t="shared" si="9"/>
        <v>85.66</v>
      </c>
      <c r="CZ6" s="41">
        <f t="shared" si="9"/>
        <v>87.26</v>
      </c>
      <c r="DA6" s="41">
        <f t="shared" si="9"/>
        <v>87.92</v>
      </c>
      <c r="DB6" s="41">
        <f t="shared" si="9"/>
        <v>88.71</v>
      </c>
      <c r="DC6" s="41">
        <f t="shared" si="9"/>
        <v>84.2</v>
      </c>
      <c r="DD6" s="41">
        <f t="shared" si="9"/>
        <v>83.8</v>
      </c>
      <c r="DE6" s="41">
        <f t="shared" si="9"/>
        <v>83.91</v>
      </c>
      <c r="DF6" s="41">
        <f t="shared" si="9"/>
        <v>83.51</v>
      </c>
      <c r="DG6" s="41">
        <f t="shared" si="9"/>
        <v>83.02</v>
      </c>
      <c r="DH6" s="37" t="str">
        <f>IF(DH7="","",IF(DH7="-","【-】","【"&amp;SUBSTITUTE(TEXT(DH7,"#,##0.00"),"-","△")&amp;"】"))</f>
        <v>【95.20】</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0.04</v>
      </c>
      <c r="EK6" s="41">
        <f t="shared" si="12"/>
        <v>0.11</v>
      </c>
      <c r="EL6" s="41">
        <f t="shared" si="12"/>
        <v>0.15</v>
      </c>
      <c r="EM6" s="41">
        <f t="shared" si="12"/>
        <v>0.16</v>
      </c>
      <c r="EN6" s="41">
        <f t="shared" si="12"/>
        <v>0.13</v>
      </c>
      <c r="EO6" s="37" t="str">
        <f>IF(EO7="","",IF(EO7="-","【-】","【"&amp;SUBSTITUTE(TEXT(EO7,"#,##0.00"),"-","△")&amp;"】"))</f>
        <v>【0.23】</v>
      </c>
    </row>
    <row r="7" spans="1:145" s="27" customFormat="1" x14ac:dyDescent="0.15">
      <c r="A7" s="28"/>
      <c r="B7" s="34">
        <v>2018</v>
      </c>
      <c r="C7" s="34">
        <v>382035</v>
      </c>
      <c r="D7" s="34">
        <v>47</v>
      </c>
      <c r="E7" s="34">
        <v>17</v>
      </c>
      <c r="F7" s="34">
        <v>1</v>
      </c>
      <c r="G7" s="34">
        <v>0</v>
      </c>
      <c r="H7" s="34" t="s">
        <v>52</v>
      </c>
      <c r="I7" s="34" t="s">
        <v>97</v>
      </c>
      <c r="J7" s="34" t="s">
        <v>98</v>
      </c>
      <c r="K7" s="34" t="s">
        <v>99</v>
      </c>
      <c r="L7" s="34" t="s">
        <v>100</v>
      </c>
      <c r="M7" s="34" t="s">
        <v>101</v>
      </c>
      <c r="N7" s="38" t="s">
        <v>55</v>
      </c>
      <c r="O7" s="38" t="s">
        <v>102</v>
      </c>
      <c r="P7" s="38">
        <v>22.17</v>
      </c>
      <c r="Q7" s="38">
        <v>79.33</v>
      </c>
      <c r="R7" s="38">
        <v>2613</v>
      </c>
      <c r="S7" s="38">
        <v>75827</v>
      </c>
      <c r="T7" s="38">
        <v>468.19</v>
      </c>
      <c r="U7" s="38">
        <v>161.96</v>
      </c>
      <c r="V7" s="38">
        <v>16662</v>
      </c>
      <c r="W7" s="38">
        <v>3.63</v>
      </c>
      <c r="X7" s="38">
        <v>4590.08</v>
      </c>
      <c r="Y7" s="38">
        <v>74.23</v>
      </c>
      <c r="Z7" s="38">
        <v>73.959999999999994</v>
      </c>
      <c r="AA7" s="38">
        <v>73.98</v>
      </c>
      <c r="AB7" s="38">
        <v>74.3</v>
      </c>
      <c r="AC7" s="38">
        <v>76.209999999999994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1155.53</v>
      </c>
      <c r="BG7" s="38">
        <v>1047.0999999999999</v>
      </c>
      <c r="BH7" s="38">
        <v>911.35</v>
      </c>
      <c r="BI7" s="38">
        <v>836.09</v>
      </c>
      <c r="BJ7" s="38">
        <v>740.99</v>
      </c>
      <c r="BK7" s="38">
        <v>1136.5</v>
      </c>
      <c r="BL7" s="38">
        <v>1118.56</v>
      </c>
      <c r="BM7" s="38">
        <v>1111.31</v>
      </c>
      <c r="BN7" s="38">
        <v>966.33</v>
      </c>
      <c r="BO7" s="38">
        <v>958.81</v>
      </c>
      <c r="BP7" s="38">
        <v>682.78</v>
      </c>
      <c r="BQ7" s="38">
        <v>56.46</v>
      </c>
      <c r="BR7" s="38">
        <v>58.13</v>
      </c>
      <c r="BS7" s="38">
        <v>59.89</v>
      </c>
      <c r="BT7" s="38">
        <v>58.72</v>
      </c>
      <c r="BU7" s="38">
        <v>57.38</v>
      </c>
      <c r="BV7" s="38">
        <v>71.650000000000006</v>
      </c>
      <c r="BW7" s="38">
        <v>72.33</v>
      </c>
      <c r="BX7" s="38">
        <v>75.540000000000006</v>
      </c>
      <c r="BY7" s="38">
        <v>81.739999999999995</v>
      </c>
      <c r="BZ7" s="38">
        <v>82.88</v>
      </c>
      <c r="CA7" s="38">
        <v>100.91</v>
      </c>
      <c r="CB7" s="38">
        <v>275.35000000000002</v>
      </c>
      <c r="CC7" s="38">
        <v>270.43</v>
      </c>
      <c r="CD7" s="38">
        <v>263.12</v>
      </c>
      <c r="CE7" s="38">
        <v>266.66000000000003</v>
      </c>
      <c r="CF7" s="38">
        <v>271.61</v>
      </c>
      <c r="CG7" s="38">
        <v>217.82</v>
      </c>
      <c r="CH7" s="38">
        <v>215.28</v>
      </c>
      <c r="CI7" s="38">
        <v>207.96</v>
      </c>
      <c r="CJ7" s="38">
        <v>194.31</v>
      </c>
      <c r="CK7" s="38">
        <v>190.99</v>
      </c>
      <c r="CL7" s="38">
        <v>136.86000000000001</v>
      </c>
      <c r="CM7" s="38">
        <v>67.66</v>
      </c>
      <c r="CN7" s="38">
        <v>68.11</v>
      </c>
      <c r="CO7" s="38">
        <v>65.959999999999994</v>
      </c>
      <c r="CP7" s="38">
        <v>64.62</v>
      </c>
      <c r="CQ7" s="38">
        <v>64.19</v>
      </c>
      <c r="CR7" s="38">
        <v>54.44</v>
      </c>
      <c r="CS7" s="38">
        <v>54.67</v>
      </c>
      <c r="CT7" s="38">
        <v>53.51</v>
      </c>
      <c r="CU7" s="38">
        <v>53.5</v>
      </c>
      <c r="CV7" s="38">
        <v>52.58</v>
      </c>
      <c r="CW7" s="38">
        <v>58.98</v>
      </c>
      <c r="CX7" s="38">
        <v>84.71</v>
      </c>
      <c r="CY7" s="38">
        <v>85.66</v>
      </c>
      <c r="CZ7" s="38">
        <v>87.26</v>
      </c>
      <c r="DA7" s="38">
        <v>87.92</v>
      </c>
      <c r="DB7" s="38">
        <v>88.71</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54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2020-02-10T06:03:51Z</cp:lastPrinted>
  <dcterms:created xsi:type="dcterms:W3CDTF">2019-12-05T05:07:11Z</dcterms:created>
  <dcterms:modified xsi:type="dcterms:W3CDTF">2020-02-14T02:39:30Z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2020-01-14T23:38:16Z</vt:filetime>
  </property>
</Properties>
</file>