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3 宇和島市\"/>
    </mc:Choice>
  </mc:AlternateContent>
  <workbookProtection workbookAlgorithmName="SHA-512" workbookHashValue="gInTV9PPkhsdxSqhAAabbkTWwgbMpYeHcT3ZFxZuTWIMBtwbS2V6cfITVUoXtq5Y72kiXtoXQOgRszKpI1LHcQ==" workbookSaltValue="moPKySbCRbbh859sJeG+m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<sst xmlns="http://schemas.openxmlformats.org/spreadsheetml/2006/main" count="228" uniqueCount="114">
  <si>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</si>
  <si>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</si>
  <si>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</si>
  <si>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</si>
  <si>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</si>
  <si>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</si>
  <si>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</si>
  <si>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</si>
  <si>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</si>
  <si>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</si>
  <si>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</si>
  <si>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</si>
  <si>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</si>
  <si>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</si>
  <si>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</si>
  <si>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</si>
  <si>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</si>
  <si>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</si>
  <si>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</si>
  <si>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</si>
  <si>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</si>
  <si>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</si>
  <si>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</si>
  <si>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</si>
  <si>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</si>
  <si>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</si>
  <si>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</si>
  <si>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</si>
  <si>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</si>
  <si>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</si>
  <si>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</si>
  <si>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</si>
  <si>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</si>
  <si>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</si>
  <si>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</si>
  <si>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</si>
  <si>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</si>
  <si>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</si>
  <si>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</si>
  <si>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</si>
  <si>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</si>
  <si>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</si>
  <si>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</si>
  <si>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</si>
  <si>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</si>
  <si>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</si>
  <si>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</si>
  <si>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</si>
  <si>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</si>
  <si>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</si>
  <si>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</si>
  <si>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</si>
  <si>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</si>
  <si>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</si>
  <si>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</si>
  <si>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</si>
  <si>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</si>
  <si>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</si>
  <si>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</si>
  <si>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</si>
  <si>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</si>
  <si>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</si>
  <si>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</si>
  <si>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</si>
  <si>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</si>
  <si>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</si>
  <si>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</si>
  <si>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</si>
  <si>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</si>
  <si>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</si>
  <si>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</si>
  <si>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</si>
  <si>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</si>
  <si>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</si>
  <si>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</si>
  <si>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</si>
  <si>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</si>
  <si>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</si>
  <si>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</si>
  <si>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</si>
  <si>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</si>
  <si>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</si>
  <si>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</si>
  <si>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</si>
  <si>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</si>
  <si>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</si>
  <si>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</si>
  <si>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</si>
  <si>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</si>
  <si>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</si>
  <si>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</si>
  <si>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</si>
  <si>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</si>
  <si>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</si>
  <si>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</si>
  <si>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</si>
  <si>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</si>
  <si>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</si>
  <si>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宇和島市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</si>
  <si>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</si>
  <si>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</si>
  <si>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</si>
  <si>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</si>
  <si>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</si>
  <si>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</si>
  <si>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</si>
  <si>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</si>
  <si>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</si>
  <si>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</si>
  <si>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</si>
  <si>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</si>
  <si>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収益的収支比率は、主に老朽化等の影響で修繕費が増加傾向にあり、低下傾向にある。
　企業債残高については、現在新規借入れを行っていないため、年々減少し、比率も低下している。しかし施設の老朽化に伴う機能診断を実施中であり、今後予定している更新に向けて適切な数値となるよう努める。
　経費回収率においては、使用料収入の減少により減少傾向にある。
　汚水処理原価については、処理水量が減少しても維持管理費等についての経費は必要であり、更に離島・海岸半島部という地理的要因により小規模であるため高水準となっている。
　施設利用率においては、人口減少により今後も低下傾向となるため、改善するためには広域化等による効率化を図ることも選択肢ではあるが、離島・海岸半島部に点在しており、隣接する集落が近隣にはないため広域化は困難な状況である。
　また、水洗化率においては、新規接続世帯は微増している。
　現状では、経費のうち使用料収入で賄えない部分について、一般会計からの基準外繰入を行っている状況である。
　今後の使用料金の改定予定については、現在他市と比較して高料金となっており、利用者に更なる負担を求めることは当面困難と考える。</t>
    <rPh sb="1" eb="4">
      <t>シュウエキテキ</t>
    </rPh>
    <rPh sb="4" eb="6">
      <t>シュウシ</t>
    </rPh>
    <rPh sb="6" eb="8">
      <t>ヒリツ</t>
    </rPh>
    <rPh sb="10" eb="11">
      <t>オモ</t>
    </rPh>
    <rPh sb="12" eb="15">
      <t>ロウキュウカ</t>
    </rPh>
    <rPh sb="15" eb="16">
      <t>トウ</t>
    </rPh>
    <rPh sb="17" eb="19">
      <t>エイキョウ</t>
    </rPh>
    <rPh sb="20" eb="23">
      <t>シュウゼンヒ</t>
    </rPh>
    <rPh sb="32" eb="34">
      <t>テイカ</t>
    </rPh>
    <rPh sb="34" eb="36">
      <t>ケイコウ</t>
    </rPh>
    <rPh sb="42" eb="44">
      <t>キギョウ</t>
    </rPh>
    <rPh sb="44" eb="45">
      <t>サイ</t>
    </rPh>
    <rPh sb="45" eb="47">
      <t>ザンダカ</t>
    </rPh>
    <rPh sb="53" eb="55">
      <t>ゲンザイ</t>
    </rPh>
    <rPh sb="55" eb="57">
      <t>シンキ</t>
    </rPh>
    <rPh sb="57" eb="59">
      <t>カリイ</t>
    </rPh>
    <rPh sb="61" eb="62">
      <t>オコナ</t>
    </rPh>
    <rPh sb="70" eb="72">
      <t>ネンネン</t>
    </rPh>
    <rPh sb="72" eb="74">
      <t>ゲンショウ</t>
    </rPh>
    <rPh sb="76" eb="78">
      <t>ヒリツ</t>
    </rPh>
    <rPh sb="79" eb="81">
      <t>テイカ</t>
    </rPh>
    <rPh sb="89" eb="91">
      <t>シセツ</t>
    </rPh>
    <rPh sb="92" eb="95">
      <t>ロウキュウカ</t>
    </rPh>
    <rPh sb="96" eb="97">
      <t>トモナ</t>
    </rPh>
    <rPh sb="98" eb="100">
      <t>キノウ</t>
    </rPh>
    <rPh sb="100" eb="102">
      <t>シンダン</t>
    </rPh>
    <rPh sb="103" eb="105">
      <t>ジッシ</t>
    </rPh>
    <rPh sb="105" eb="106">
      <t>ナカ</t>
    </rPh>
    <rPh sb="110" eb="112">
      <t>コンゴ</t>
    </rPh>
    <rPh sb="112" eb="114">
      <t>ヨテイ</t>
    </rPh>
    <rPh sb="118" eb="120">
      <t>コウシン</t>
    </rPh>
    <rPh sb="121" eb="122">
      <t>ム</t>
    </rPh>
    <rPh sb="124" eb="126">
      <t>テキセツ</t>
    </rPh>
    <rPh sb="127" eb="129">
      <t>スウチ</t>
    </rPh>
    <rPh sb="134" eb="135">
      <t>ツト</t>
    </rPh>
    <rPh sb="140" eb="142">
      <t>ケイヒ</t>
    </rPh>
    <rPh sb="142" eb="144">
      <t>カイシュウ</t>
    </rPh>
    <rPh sb="144" eb="145">
      <t>リツ</t>
    </rPh>
    <rPh sb="151" eb="154">
      <t>シヨウリョウ</t>
    </rPh>
    <rPh sb="154" eb="156">
      <t>シュウニュウ</t>
    </rPh>
    <rPh sb="162" eb="164">
      <t>ゲンショウ</t>
    </rPh>
    <rPh sb="164" eb="166">
      <t>ケイコウ</t>
    </rPh>
    <rPh sb="172" eb="174">
      <t>オスイ</t>
    </rPh>
    <rPh sb="174" eb="176">
      <t>ショリ</t>
    </rPh>
    <rPh sb="176" eb="178">
      <t>ゲンカ</t>
    </rPh>
    <rPh sb="184" eb="186">
      <t>ショリ</t>
    </rPh>
    <rPh sb="186" eb="188">
      <t>スイリョウ</t>
    </rPh>
    <rPh sb="189" eb="191">
      <t>ゲンショウ</t>
    </rPh>
    <rPh sb="194" eb="196">
      <t>イジ</t>
    </rPh>
    <rPh sb="196" eb="199">
      <t>カンリヒ</t>
    </rPh>
    <rPh sb="199" eb="200">
      <t>トウ</t>
    </rPh>
    <rPh sb="205" eb="207">
      <t>ケイヒ</t>
    </rPh>
    <rPh sb="208" eb="210">
      <t>ヒツヨウ</t>
    </rPh>
    <rPh sb="214" eb="215">
      <t>サラ</t>
    </rPh>
    <rPh sb="216" eb="218">
      <t>リトウ</t>
    </rPh>
    <rPh sb="219" eb="221">
      <t>カイガン</t>
    </rPh>
    <rPh sb="221" eb="224">
      <t>ハントウブ</t>
    </rPh>
    <rPh sb="227" eb="230">
      <t>チリテキ</t>
    </rPh>
    <rPh sb="230" eb="232">
      <t>ヨウイン</t>
    </rPh>
    <rPh sb="235" eb="238">
      <t>ショウキボ</t>
    </rPh>
    <rPh sb="243" eb="246">
      <t>コウスイジュン</t>
    </rPh>
    <rPh sb="255" eb="257">
      <t>シセツ</t>
    </rPh>
    <rPh sb="257" eb="260">
      <t>リヨウリツ</t>
    </rPh>
    <rPh sb="266" eb="268">
      <t>ジンコウ</t>
    </rPh>
    <rPh sb="268" eb="270">
      <t>ゲンショウ</t>
    </rPh>
    <rPh sb="273" eb="275">
      <t>コンゴ</t>
    </rPh>
    <rPh sb="276" eb="278">
      <t>テイカ</t>
    </rPh>
    <rPh sb="278" eb="280">
      <t>ケイコウ</t>
    </rPh>
    <rPh sb="286" eb="288">
      <t>カイゼン</t>
    </rPh>
    <rPh sb="294" eb="297">
      <t>コウイキカ</t>
    </rPh>
    <rPh sb="297" eb="298">
      <t>トウ</t>
    </rPh>
    <rPh sb="301" eb="304">
      <t>コウリツカ</t>
    </rPh>
    <rPh sb="305" eb="306">
      <t>ハカ</t>
    </rPh>
    <rPh sb="310" eb="313">
      <t>センタクシ</t>
    </rPh>
    <rPh sb="319" eb="321">
      <t>リトウ</t>
    </rPh>
    <rPh sb="322" eb="324">
      <t>カイガン</t>
    </rPh>
    <rPh sb="324" eb="327">
      <t>ハントウブ</t>
    </rPh>
    <rPh sb="328" eb="330">
      <t>テンザイ</t>
    </rPh>
    <rPh sb="335" eb="337">
      <t>リンセツ</t>
    </rPh>
    <rPh sb="339" eb="341">
      <t>シュウラク</t>
    </rPh>
    <rPh sb="342" eb="344">
      <t>キンリン</t>
    </rPh>
    <rPh sb="350" eb="353">
      <t>コウイキカ</t>
    </rPh>
    <rPh sb="354" eb="356">
      <t>コンナン</t>
    </rPh>
    <rPh sb="357" eb="359">
      <t>ジョウキョウ</t>
    </rPh>
    <rPh sb="368" eb="371">
      <t>スイセンカ</t>
    </rPh>
    <rPh sb="371" eb="372">
      <t>リツ</t>
    </rPh>
    <rPh sb="378" eb="380">
      <t>シンキ</t>
    </rPh>
    <rPh sb="380" eb="382">
      <t>セツゾク</t>
    </rPh>
    <rPh sb="382" eb="384">
      <t>セタイ</t>
    </rPh>
    <rPh sb="385" eb="387">
      <t>ビゾウ</t>
    </rPh>
    <rPh sb="395" eb="397">
      <t>ゲンジョウ</t>
    </rPh>
    <rPh sb="400" eb="402">
      <t>ケイヒ</t>
    </rPh>
    <rPh sb="405" eb="408">
      <t>シヨウリョウ</t>
    </rPh>
    <rPh sb="408" eb="410">
      <t>シュウニュウ</t>
    </rPh>
    <rPh sb="411" eb="412">
      <t>マカナ</t>
    </rPh>
    <rPh sb="415" eb="417">
      <t>ブブン</t>
    </rPh>
    <rPh sb="422" eb="424">
      <t>イッパン</t>
    </rPh>
    <rPh sb="424" eb="426">
      <t>カイケイ</t>
    </rPh>
    <rPh sb="429" eb="431">
      <t>キジュン</t>
    </rPh>
    <rPh sb="431" eb="432">
      <t>ガイ</t>
    </rPh>
    <rPh sb="432" eb="434">
      <t>クリイレ</t>
    </rPh>
    <rPh sb="435" eb="436">
      <t>オコナ</t>
    </rPh>
    <rPh sb="440" eb="442">
      <t>ジョウキョウ</t>
    </rPh>
    <rPh sb="448" eb="450">
      <t>コンゴ</t>
    </rPh>
    <rPh sb="451" eb="453">
      <t>シヨウ</t>
    </rPh>
    <rPh sb="453" eb="455">
      <t>リョウキン</t>
    </rPh>
    <rPh sb="456" eb="458">
      <t>カイテイ</t>
    </rPh>
    <rPh sb="458" eb="460">
      <t>ヨテイ</t>
    </rPh>
    <rPh sb="466" eb="468">
      <t>ゲンザイ</t>
    </rPh>
    <rPh sb="468" eb="469">
      <t>ホカ</t>
    </rPh>
    <rPh sb="469" eb="470">
      <t>シ</t>
    </rPh>
    <rPh sb="471" eb="473">
      <t>ヒカク</t>
    </rPh>
    <rPh sb="475" eb="478">
      <t>コウリョウキン</t>
    </rPh>
    <rPh sb="485" eb="488">
      <t>リヨウシャ</t>
    </rPh>
    <rPh sb="489" eb="490">
      <t>サラ</t>
    </rPh>
    <rPh sb="492" eb="494">
      <t>フタン</t>
    </rPh>
    <rPh sb="495" eb="496">
      <t>モト</t>
    </rPh>
    <rPh sb="501" eb="503">
      <t>トウメン</t>
    </rPh>
    <rPh sb="503" eb="505">
      <t>コンナン</t>
    </rPh>
    <rPh sb="506" eb="507">
      <t>カンガ</t>
    </rPh>
    <phoneticPr fontId="4"/>
  </si>
  <si>
    <t>　各施設、供用開始から16年から22年が経過している。管渠について、法定耐用年数が経過するまでには期間があり、改修計画の見直しや大規模な修繕改修は予定していない。しかし、海岸部のため塩害等も予想されるため、適正な点検・維持管理に努める。
　また、設備・機器については、機能診断を実施し長寿命化計画を策定中であり、今後その計画に基づき適正な更新・改修等を随時実施する予定である。</t>
    <rPh sb="1" eb="2">
      <t>カク</t>
    </rPh>
    <rPh sb="2" eb="4">
      <t>シセツ</t>
    </rPh>
    <rPh sb="5" eb="7">
      <t>キョウヨウ</t>
    </rPh>
    <rPh sb="7" eb="9">
      <t>カイシ</t>
    </rPh>
    <rPh sb="13" eb="14">
      <t>ネン</t>
    </rPh>
    <rPh sb="18" eb="19">
      <t>ネン</t>
    </rPh>
    <rPh sb="20" eb="22">
      <t>ケイカ</t>
    </rPh>
    <rPh sb="139" eb="141">
      <t>ジッシ</t>
    </rPh>
    <rPh sb="156" eb="158">
      <t>コンゴ</t>
    </rPh>
    <rPh sb="160" eb="162">
      <t>ケイカク</t>
    </rPh>
    <rPh sb="163" eb="164">
      <t>モト</t>
    </rPh>
    <rPh sb="182" eb="184">
      <t>ヨテイ</t>
    </rPh>
    <phoneticPr fontId="4"/>
  </si>
  <si>
    <t>　今後も人口減少が主な要因となり、使用料収入の減少や施設利用率の低下が懸念されている。しかし、事業の広域化、管路延伸による区域の拡大は離島・海岸半島部に点在しているため、今後も困難な現状である。
　使用料金については、1月20㎥あたり津島地区が5,400円、遊子地区が4,795円と他市に比べて大変高い料金設定を導入しており、利用者に更なる負担を求める改定は当面困難である。
　しかしながら、地区住民にとっては生活環境を維持し快適な市民生活を送るために必要不可欠な施設であり、今後も安定的にサービスを提供する必要がある。そのため今年度から順次、長寿命化計画を策定し、その計画に基づき効率的で適正な施設の更新等を行うとともに、人口減少に対応するために地域にあった処理方法等を検討する。
　また、未接続の世帯に対しても、接続による地域環境の改善に理解を求めるなど普及・啓発活動の推進を行い、使用料の増収に努めるとともに、随時点検等を細かに実施することで費用発生の抑制を図り、今後も更なる経費削減に努める。</t>
    <rPh sb="1" eb="3">
      <t>コンゴ</t>
    </rPh>
    <rPh sb="4" eb="6">
      <t>ジンコウ</t>
    </rPh>
    <rPh sb="6" eb="8">
      <t>ゲンショウ</t>
    </rPh>
    <rPh sb="9" eb="10">
      <t>オモ</t>
    </rPh>
    <rPh sb="11" eb="13">
      <t>ヨウイン</t>
    </rPh>
    <rPh sb="17" eb="20">
      <t>シヨウリョウ</t>
    </rPh>
    <rPh sb="20" eb="22">
      <t>シュウニュウ</t>
    </rPh>
    <rPh sb="23" eb="25">
      <t>ゲンショウ</t>
    </rPh>
    <rPh sb="26" eb="28">
      <t>シセツ</t>
    </rPh>
    <rPh sb="28" eb="31">
      <t>リヨウリツ</t>
    </rPh>
    <rPh sb="32" eb="34">
      <t>テイカ</t>
    </rPh>
    <rPh sb="35" eb="37">
      <t>ケネン</t>
    </rPh>
    <rPh sb="47" eb="49">
      <t>ジギョウ</t>
    </rPh>
    <rPh sb="50" eb="53">
      <t>コウイキカ</t>
    </rPh>
    <rPh sb="54" eb="56">
      <t>カンロ</t>
    </rPh>
    <rPh sb="56" eb="58">
      <t>エンシン</t>
    </rPh>
    <rPh sb="61" eb="63">
      <t>クイキ</t>
    </rPh>
    <rPh sb="64" eb="66">
      <t>カクダイ</t>
    </rPh>
    <rPh sb="67" eb="69">
      <t>リトウ</t>
    </rPh>
    <rPh sb="70" eb="72">
      <t>カイガン</t>
    </rPh>
    <rPh sb="72" eb="74">
      <t>ハントウ</t>
    </rPh>
    <rPh sb="74" eb="75">
      <t>ブ</t>
    </rPh>
    <rPh sb="76" eb="78">
      <t>テンザイ</t>
    </rPh>
    <rPh sb="85" eb="87">
      <t>コンゴ</t>
    </rPh>
    <rPh sb="88" eb="90">
      <t>コンナン</t>
    </rPh>
    <rPh sb="91" eb="93">
      <t>ゲンジョウ</t>
    </rPh>
    <rPh sb="99" eb="101">
      <t>シヨウ</t>
    </rPh>
    <rPh sb="101" eb="103">
      <t>リョウキン</t>
    </rPh>
    <rPh sb="110" eb="111">
      <t>ツキ</t>
    </rPh>
    <rPh sb="117" eb="119">
      <t>ツシマ</t>
    </rPh>
    <rPh sb="119" eb="121">
      <t>チク</t>
    </rPh>
    <rPh sb="127" eb="128">
      <t>エン</t>
    </rPh>
    <rPh sb="129" eb="130">
      <t>アソ</t>
    </rPh>
    <rPh sb="130" eb="131">
      <t>コ</t>
    </rPh>
    <rPh sb="131" eb="133">
      <t>チク</t>
    </rPh>
    <rPh sb="139" eb="140">
      <t>エン</t>
    </rPh>
    <rPh sb="141" eb="142">
      <t>ホカ</t>
    </rPh>
    <rPh sb="142" eb="143">
      <t>シ</t>
    </rPh>
    <rPh sb="144" eb="145">
      <t>クラ</t>
    </rPh>
    <rPh sb="147" eb="149">
      <t>タイヘン</t>
    </rPh>
    <rPh sb="149" eb="150">
      <t>タカ</t>
    </rPh>
    <rPh sb="151" eb="153">
      <t>リョウキン</t>
    </rPh>
    <rPh sb="153" eb="155">
      <t>セッテイ</t>
    </rPh>
    <rPh sb="156" eb="158">
      <t>ドウニュウ</t>
    </rPh>
    <rPh sb="163" eb="166">
      <t>リヨウシャ</t>
    </rPh>
    <rPh sb="167" eb="168">
      <t>サラ</t>
    </rPh>
    <rPh sb="170" eb="172">
      <t>フタン</t>
    </rPh>
    <rPh sb="173" eb="174">
      <t>モト</t>
    </rPh>
    <rPh sb="176" eb="178">
      <t>カイテイ</t>
    </rPh>
    <rPh sb="179" eb="181">
      <t>トウメン</t>
    </rPh>
    <rPh sb="181" eb="183">
      <t>コンナン</t>
    </rPh>
    <rPh sb="196" eb="198">
      <t>チク</t>
    </rPh>
    <rPh sb="198" eb="200">
      <t>ジュウミン</t>
    </rPh>
    <rPh sb="205" eb="207">
      <t>セイカツ</t>
    </rPh>
    <rPh sb="207" eb="209">
      <t>カンキョウ</t>
    </rPh>
    <rPh sb="210" eb="212">
      <t>イジ</t>
    </rPh>
    <rPh sb="213" eb="215">
      <t>カイテキ</t>
    </rPh>
    <rPh sb="216" eb="218">
      <t>シミン</t>
    </rPh>
    <rPh sb="218" eb="220">
      <t>セイカツ</t>
    </rPh>
    <rPh sb="221" eb="222">
      <t>オク</t>
    </rPh>
    <rPh sb="226" eb="228">
      <t>ヒツヨウ</t>
    </rPh>
    <rPh sb="228" eb="231">
      <t>フカケツ</t>
    </rPh>
    <rPh sb="232" eb="234">
      <t>シセツ</t>
    </rPh>
    <rPh sb="238" eb="240">
      <t>コンゴ</t>
    </rPh>
    <rPh sb="241" eb="244">
      <t>アンテイテキ</t>
    </rPh>
    <rPh sb="250" eb="252">
      <t>テイキョウ</t>
    </rPh>
    <rPh sb="254" eb="256">
      <t>ヒツヨウ</t>
    </rPh>
    <rPh sb="269" eb="271">
      <t>ジュンジ</t>
    </rPh>
    <rPh sb="272" eb="273">
      <t>チョウ</t>
    </rPh>
    <rPh sb="273" eb="276">
      <t>ジュミョウカ</t>
    </rPh>
    <rPh sb="276" eb="278">
      <t>ケイカク</t>
    </rPh>
    <rPh sb="279" eb="281">
      <t>サクテイ</t>
    </rPh>
    <rPh sb="285" eb="287">
      <t>ケイカク</t>
    </rPh>
    <rPh sb="288" eb="289">
      <t>モト</t>
    </rPh>
    <rPh sb="291" eb="294">
      <t>コウリツテキ</t>
    </rPh>
    <rPh sb="295" eb="297">
      <t>テキセイ</t>
    </rPh>
    <rPh sb="298" eb="300">
      <t>シセツ</t>
    </rPh>
    <rPh sb="301" eb="304">
      <t>コウシントウ</t>
    </rPh>
    <rPh sb="305" eb="306">
      <t>オコナ</t>
    </rPh>
    <rPh sb="312" eb="314">
      <t>ジンコウ</t>
    </rPh>
    <rPh sb="314" eb="316">
      <t>ゲンショウ</t>
    </rPh>
    <rPh sb="317" eb="319">
      <t>タイオウ</t>
    </rPh>
    <rPh sb="324" eb="326">
      <t>チイキ</t>
    </rPh>
    <rPh sb="330" eb="332">
      <t>ショリ</t>
    </rPh>
    <rPh sb="332" eb="334">
      <t>ホウホウ</t>
    </rPh>
    <rPh sb="334" eb="335">
      <t>トウ</t>
    </rPh>
    <rPh sb="336" eb="338">
      <t>ケントウ</t>
    </rPh>
    <rPh sb="346" eb="349">
      <t>ミセツゾク</t>
    </rPh>
    <rPh sb="350" eb="352">
      <t>セタイ</t>
    </rPh>
    <rPh sb="353" eb="354">
      <t>タイ</t>
    </rPh>
    <rPh sb="358" eb="360">
      <t>セツゾク</t>
    </rPh>
    <rPh sb="363" eb="365">
      <t>チイキ</t>
    </rPh>
    <rPh sb="365" eb="367">
      <t>カンキョウ</t>
    </rPh>
    <rPh sb="368" eb="370">
      <t>カイゼン</t>
    </rPh>
    <rPh sb="371" eb="373">
      <t>リカイ</t>
    </rPh>
    <rPh sb="374" eb="375">
      <t>モト</t>
    </rPh>
    <rPh sb="379" eb="381">
      <t>フキュウ</t>
    </rPh>
    <rPh sb="382" eb="384">
      <t>ケイハツ</t>
    </rPh>
    <rPh sb="384" eb="386">
      <t>カツドウ</t>
    </rPh>
    <rPh sb="387" eb="389">
      <t>スイシン</t>
    </rPh>
    <rPh sb="390" eb="391">
      <t>オコナ</t>
    </rPh>
    <rPh sb="393" eb="396">
      <t>シヨウリョウ</t>
    </rPh>
    <rPh sb="397" eb="399">
      <t>ゾウシュウ</t>
    </rPh>
    <rPh sb="400" eb="401">
      <t>ツト</t>
    </rPh>
    <rPh sb="408" eb="410">
      <t>ズイジ</t>
    </rPh>
    <rPh sb="410" eb="413">
      <t>テンケントウ</t>
    </rPh>
    <rPh sb="414" eb="415">
      <t>コマ</t>
    </rPh>
    <rPh sb="417" eb="419">
      <t>ジッシ</t>
    </rPh>
    <rPh sb="424" eb="426">
      <t>ヒヨウ</t>
    </rPh>
    <rPh sb="426" eb="428">
      <t>ハッセイ</t>
    </rPh>
    <rPh sb="429" eb="431">
      <t>ヨクセイ</t>
    </rPh>
    <rPh sb="432" eb="433">
      <t>ハカ</t>
    </rPh>
    <rPh sb="435" eb="437">
      <t>コンゴ</t>
    </rPh>
    <rPh sb="438" eb="439">
      <t>サラ</t>
    </rPh>
    <rPh sb="441" eb="443">
      <t>ケイヒ</t>
    </rPh>
    <rPh sb="443" eb="445">
      <t>サクゲン</t>
    </rPh>
    <rPh sb="446" eb="44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</si>
</sst>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CB-4D32-A03D-DC21E912B6C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7FCB-4D32-A03D-DC21E912B6C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29.72</c:v>
                </c:pt>
                <c:pt idx="1">
                  <c:v>28.87</c:v>
                </c:pt>
                <c:pt idx="2">
                  <c:v>28.24</c:v>
                </c:pt>
                <c:pt idx="3">
                  <c:v>28.87</c:v>
                </c:pt>
                <c:pt idx="4">
                  <c:v>28.45</c:v>
                </c:pt>
              </c:numCache>
            </c:numRef>
          </c:val>
          <c:extLst>
            <c:ext xmlns:c16="http://schemas.microsoft.com/office/drawing/2014/chart" uri="{C3380CC4-5D6E-409C-BE32-E72D297353CC}">
              <c16:uniqueId val="{00000000-B3ED-479C-939E-DB565CCB0E0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B3ED-479C-939E-DB565CCB0E0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70.489999999999995</c:v>
                </c:pt>
                <c:pt idx="1">
                  <c:v>71.55</c:v>
                </c:pt>
                <c:pt idx="2">
                  <c:v>71.819999999999993</c:v>
                </c:pt>
                <c:pt idx="3">
                  <c:v>71.97</c:v>
                </c:pt>
                <c:pt idx="4">
                  <c:v>72.739999999999995</c:v>
                </c:pt>
              </c:numCache>
            </c:numRef>
          </c:val>
          <c:extLst>
            <c:ext xmlns:c16="http://schemas.microsoft.com/office/drawing/2014/chart" uri="{C3380CC4-5D6E-409C-BE32-E72D297353CC}">
              <c16:uniqueId val="{00000000-068A-413F-9FA0-F22FBB6512A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068A-413F-9FA0-F22FBB6512A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64.34</c:v>
                </c:pt>
                <c:pt idx="1">
                  <c:v>62.84</c:v>
                </c:pt>
                <c:pt idx="2">
                  <c:v>60.26</c:v>
                </c:pt>
                <c:pt idx="3">
                  <c:v>60.48</c:v>
                </c:pt>
                <c:pt idx="4">
                  <c:v>57.22</c:v>
                </c:pt>
              </c:numCache>
            </c:numRef>
          </c:val>
          <c:extLst>
            <c:ext xmlns:c16="http://schemas.microsoft.com/office/drawing/2014/chart" uri="{C3380CC4-5D6E-409C-BE32-E72D297353CC}">
              <c16:uniqueId val="{00000000-DC99-4F89-AEC1-98E99812E3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99-4F89-AEC1-98E99812E3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AA-43C8-AC9C-48C078313A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AA-43C8-AC9C-48C078313A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24-4EA8-8E51-FABD621A1CE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24-4EA8-8E51-FABD621A1CE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1E-4D58-B109-F606771BF21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1E-4D58-B109-F606771BF21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8E-4B5C-BADF-C0AFCB30DCB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8E-4B5C-BADF-C0AFCB30DCB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1348.07</c:v>
                </c:pt>
                <c:pt idx="1">
                  <c:v>1284.22</c:v>
                </c:pt>
                <c:pt idx="2">
                  <c:v>1231.2</c:v>
                </c:pt>
                <c:pt idx="3">
                  <c:v>1119.01</c:v>
                </c:pt>
                <c:pt idx="4">
                  <c:v>1062.5899999999999</c:v>
                </c:pt>
              </c:numCache>
            </c:numRef>
          </c:val>
          <c:extLst>
            <c:ext xmlns:c16="http://schemas.microsoft.com/office/drawing/2014/chart" uri="{C3380CC4-5D6E-409C-BE32-E72D297353CC}">
              <c16:uniqueId val="{00000000-F934-40D6-B888-3C034DE7A75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F934-40D6-B888-3C034DE7A75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37.97</c:v>
                </c:pt>
                <c:pt idx="1">
                  <c:v>36.450000000000003</c:v>
                </c:pt>
                <c:pt idx="2">
                  <c:v>34.07</c:v>
                </c:pt>
                <c:pt idx="3">
                  <c:v>34.92</c:v>
                </c:pt>
                <c:pt idx="4">
                  <c:v>31.74</c:v>
                </c:pt>
              </c:numCache>
            </c:numRef>
          </c:val>
          <c:extLst>
            <c:ext xmlns:c16="http://schemas.microsoft.com/office/drawing/2014/chart" uri="{C3380CC4-5D6E-409C-BE32-E72D297353CC}">
              <c16:uniqueId val="{00000000-8372-492F-B55B-6BE621294E8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8372-492F-B55B-6BE621294E8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712.95</c:v>
                </c:pt>
                <c:pt idx="1">
                  <c:v>746.17</c:v>
                </c:pt>
                <c:pt idx="2">
                  <c:v>800.06</c:v>
                </c:pt>
                <c:pt idx="3">
                  <c:v>780.87</c:v>
                </c:pt>
                <c:pt idx="4">
                  <c:v>844.74</c:v>
                </c:pt>
              </c:numCache>
            </c:numRef>
          </c:val>
          <c:extLst>
            <c:ext xmlns:c16="http://schemas.microsoft.com/office/drawing/2014/chart" uri="{C3380CC4-5D6E-409C-BE32-E72D297353CC}">
              <c16:uniqueId val="{00000000-9ECD-494F-BEE6-0AFC92B79D0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9ECD-494F-BEE6-0AFC92B79D0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愛媛県　宇和島市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漁業集落排水</v>
      </c>
      <c r="Q8" s="77"/>
      <c r="R8" s="77"/>
      <c r="S8" s="77"/>
      <c r="T8" s="77"/>
      <c r="U8" s="77"/>
      <c r="V8" s="77"/>
      <c r="W8" s="77" t="str">
        <f>データ!L6</f>
        <v>H2</v>
      </c>
      <c r="X8" s="77"/>
      <c r="Y8" s="77"/>
      <c r="Z8" s="77"/>
      <c r="AA8" s="77"/>
      <c r="AB8" s="77"/>
      <c r="AC8" s="77"/>
      <c r="AD8" s="78" t="str">
        <f>データ!$M$6</f>
        <v>非設置</v>
      </c>
      <c r="AE8" s="78"/>
      <c r="AF8" s="78"/>
      <c r="AG8" s="78"/>
      <c r="AH8" s="78"/>
      <c r="AI8" s="78"/>
      <c r="AJ8" s="78"/>
      <c r="AK8" s="3"/>
      <c r="AL8" s="74">
        <f>データ!S6</f>
        <v>75827</v>
      </c>
      <c r="AM8" s="74"/>
      <c r="AN8" s="74"/>
      <c r="AO8" s="74"/>
      <c r="AP8" s="74"/>
      <c r="AQ8" s="74"/>
      <c r="AR8" s="74"/>
      <c r="AS8" s="74"/>
      <c r="AT8" s="73">
        <f>データ!T6</f>
        <v>468.19</v>
      </c>
      <c r="AU8" s="73"/>
      <c r="AV8" s="73"/>
      <c r="AW8" s="73"/>
      <c r="AX8" s="73"/>
      <c r="AY8" s="73"/>
      <c r="AZ8" s="73"/>
      <c r="BA8" s="73"/>
      <c r="BB8" s="73">
        <f>データ!U6</f>
        <v>161.96</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1.1200000000000001</v>
      </c>
      <c r="Q10" s="73"/>
      <c r="R10" s="73"/>
      <c r="S10" s="73"/>
      <c r="T10" s="73"/>
      <c r="U10" s="73"/>
      <c r="V10" s="73"/>
      <c r="W10" s="73">
        <f>データ!Q6</f>
        <v>100</v>
      </c>
      <c r="X10" s="73"/>
      <c r="Y10" s="73"/>
      <c r="Z10" s="73"/>
      <c r="AA10" s="73"/>
      <c r="AB10" s="73"/>
      <c r="AC10" s="73"/>
      <c r="AD10" s="74">
        <f>データ!R6</f>
        <v>4795</v>
      </c>
      <c r="AE10" s="74"/>
      <c r="AF10" s="74"/>
      <c r="AG10" s="74"/>
      <c r="AH10" s="74"/>
      <c r="AI10" s="74"/>
      <c r="AJ10" s="74"/>
      <c r="AK10" s="2"/>
      <c r="AL10" s="74">
        <f>データ!V6</f>
        <v>840</v>
      </c>
      <c r="AM10" s="74"/>
      <c r="AN10" s="74"/>
      <c r="AO10" s="74"/>
      <c r="AP10" s="74"/>
      <c r="AQ10" s="74"/>
      <c r="AR10" s="74"/>
      <c r="AS10" s="74"/>
      <c r="AT10" s="73">
        <f>データ!W6</f>
        <v>0.33</v>
      </c>
      <c r="AU10" s="73"/>
      <c r="AV10" s="73"/>
      <c r="AW10" s="73"/>
      <c r="AX10" s="73"/>
      <c r="AY10" s="73"/>
      <c r="AZ10" s="73"/>
      <c r="BA10" s="73"/>
      <c r="BB10" s="73">
        <f>データ!X6</f>
        <v>2545.4499999999998</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6yIb2ptcfm+tIYmVA/FrH0zuR4czE5xjFSJ7+bn08swBrO8tjMHFAo4Ly70BT/MiiKr3PMkPc7zVpnEOj+Zjtw==" saltValue="DDqs+iV07hMFZThxoUSP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382035</v>
      </c>
      <c r="D6" s="33">
        <f t="shared" si="3"/>
        <v>47</v>
      </c>
      <c r="E6" s="33">
        <f t="shared" si="3"/>
        <v>17</v>
      </c>
      <c r="F6" s="33">
        <f t="shared" si="3"/>
        <v>6</v>
      </c>
      <c r="G6" s="33">
        <f t="shared" si="3"/>
        <v>0</v>
      </c>
      <c r="H6" s="33" t="str">
        <f t="shared" si="3"/>
        <v>愛媛県　宇和島市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1.1200000000000001</v>
      </c>
      <c r="Q6" s="34">
        <f t="shared" si="3"/>
        <v>100</v>
      </c>
      <c r="R6" s="34">
        <f t="shared" si="3"/>
        <v>4795</v>
      </c>
      <c r="S6" s="34">
        <f t="shared" si="3"/>
        <v>75827</v>
      </c>
      <c r="T6" s="34">
        <f t="shared" si="3"/>
        <v>468.19</v>
      </c>
      <c r="U6" s="34">
        <f t="shared" si="3"/>
        <v>161.96</v>
      </c>
      <c r="V6" s="34">
        <f t="shared" si="3"/>
        <v>840</v>
      </c>
      <c r="W6" s="34">
        <f t="shared" si="3"/>
        <v>0.33</v>
      </c>
      <c r="X6" s="34">
        <f t="shared" si="3"/>
        <v>2545.4499999999998</v>
      </c>
      <c r="Y6" s="35">
        <f>IF(Y7="",NA(),Y7)</f>
        <v>64.34</v>
      </c>
      <c r="Z6" s="35">
        <f t="shared" ref="Z6:AH6" si="4">IF(Z7="",NA(),Z7)</f>
        <v>62.84</v>
      </c>
      <c r="AA6" s="35">
        <f t="shared" si="4"/>
        <v>60.26</v>
      </c>
      <c r="AB6" s="35">
        <f t="shared" si="4"/>
        <v>60.48</v>
      </c>
      <c r="AC6" s="35">
        <f t="shared" si="4"/>
        <v>57.22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1348.07</v>
      </c>
      <c r="BG6" s="35">
        <f t="shared" ref="BG6:BO6" si="7">IF(BG7="",NA(),BG7)</f>
        <v>1284.22</v>
      </c>
      <c r="BH6" s="35">
        <f t="shared" si="7"/>
        <v>1231.2</v>
      </c>
      <c r="BI6" s="35">
        <f t="shared" si="7"/>
        <v>1119.01</v>
      </c>
      <c r="BJ6" s="35">
        <f t="shared" si="7"/>
        <v>1062.5899999999999</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37.97</v>
      </c>
      <c r="BR6" s="35">
        <f t="shared" ref="BR6:BZ6" si="8">IF(BR7="",NA(),BR7)</f>
        <v>36.450000000000003</v>
      </c>
      <c r="BS6" s="35">
        <f t="shared" si="8"/>
        <v>34.07</v>
      </c>
      <c r="BT6" s="35">
        <f t="shared" si="8"/>
        <v>34.92</v>
      </c>
      <c r="BU6" s="35">
        <f t="shared" si="8"/>
        <v>31.74</v>
      </c>
      <c r="BV6" s="35">
        <f t="shared" si="8"/>
        <v>43.66</v>
      </c>
      <c r="BW6" s="35">
        <f t="shared" si="8"/>
        <v>43.13</v>
      </c>
      <c r="BX6" s="35">
        <f t="shared" si="8"/>
        <v>46.26</v>
      </c>
      <c r="BY6" s="35">
        <f t="shared" si="8"/>
        <v>45.81</v>
      </c>
      <c r="BZ6" s="35">
        <f t="shared" si="8"/>
        <v>43.43</v>
      </c>
      <c r="CA6" s="34" t="str">
        <f>IF(CA7="","",IF(CA7="-","【-】","【"&amp;SUBSTITUTE(TEXT(CA7,"#,##0.00"),"-","△")&amp;"】"))</f>
        <v>【45.14】</v>
      </c>
      <c r="CB6" s="35">
        <f>IF(CB7="",NA(),CB7)</f>
        <v>712.95</v>
      </c>
      <c r="CC6" s="35">
        <f t="shared" ref="CC6:CK6" si="9">IF(CC7="",NA(),CC7)</f>
        <v>746.17</v>
      </c>
      <c r="CD6" s="35">
        <f t="shared" si="9"/>
        <v>800.06</v>
      </c>
      <c r="CE6" s="35">
        <f t="shared" si="9"/>
        <v>780.87</v>
      </c>
      <c r="CF6" s="35">
        <f t="shared" si="9"/>
        <v>844.74</v>
      </c>
      <c r="CG6" s="35">
        <f t="shared" si="9"/>
        <v>382.09</v>
      </c>
      <c r="CH6" s="35">
        <f t="shared" si="9"/>
        <v>392.03</v>
      </c>
      <c r="CI6" s="35">
        <f t="shared" si="9"/>
        <v>376.4</v>
      </c>
      <c r="CJ6" s="35">
        <f t="shared" si="9"/>
        <v>383.92</v>
      </c>
      <c r="CK6" s="35">
        <f t="shared" si="9"/>
        <v>400.44</v>
      </c>
      <c r="CL6" s="34" t="str">
        <f>IF(CL7="","",IF(CL7="-","【-】","【"&amp;SUBSTITUTE(TEXT(CL7,"#,##0.00"),"-","△")&amp;"】"))</f>
        <v>【377.19】</v>
      </c>
      <c r="CM6" s="35">
        <f>IF(CM7="",NA(),CM7)</f>
        <v>29.72</v>
      </c>
      <c r="CN6" s="35">
        <f t="shared" ref="CN6:CV6" si="10">IF(CN7="",NA(),CN7)</f>
        <v>28.87</v>
      </c>
      <c r="CO6" s="35">
        <f t="shared" si="10"/>
        <v>28.24</v>
      </c>
      <c r="CP6" s="35">
        <f t="shared" si="10"/>
        <v>28.87</v>
      </c>
      <c r="CQ6" s="35">
        <f t="shared" si="10"/>
        <v>28.45</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70.489999999999995</v>
      </c>
      <c r="CY6" s="35">
        <f t="shared" ref="CY6:DG6" si="11">IF(CY7="",NA(),CY7)</f>
        <v>71.55</v>
      </c>
      <c r="CZ6" s="35">
        <f t="shared" si="11"/>
        <v>71.819999999999993</v>
      </c>
      <c r="DA6" s="35">
        <f t="shared" si="11"/>
        <v>71.97</v>
      </c>
      <c r="DB6" s="35">
        <f t="shared" si="11"/>
        <v>72.739999999999995</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382035</v>
      </c>
      <c r="D7" s="37">
        <v>47</v>
      </c>
      <c r="E7" s="37">
        <v>17</v>
      </c>
      <c r="F7" s="37">
        <v>6</v>
      </c>
      <c r="G7" s="37">
        <v>0</v>
      </c>
      <c r="H7" s="37" t="s">
        <v>98</v>
      </c>
      <c r="I7" s="37" t="s">
        <v>99</v>
      </c>
      <c r="J7" s="37" t="s">
        <v>100</v>
      </c>
      <c r="K7" s="37" t="s">
        <v>101</v>
      </c>
      <c r="L7" s="37" t="s">
        <v>102</v>
      </c>
      <c r="M7" s="37" t="s">
        <v>103</v>
      </c>
      <c r="N7" s="38" t="s">
        <v>104</v>
      </c>
      <c r="O7" s="38" t="s">
        <v>105</v>
      </c>
      <c r="P7" s="38">
        <v>1.1200000000000001</v>
      </c>
      <c r="Q7" s="38">
        <v>100</v>
      </c>
      <c r="R7" s="38">
        <v>4795</v>
      </c>
      <c r="S7" s="38">
        <v>75827</v>
      </c>
      <c r="T7" s="38">
        <v>468.19</v>
      </c>
      <c r="U7" s="38">
        <v>161.96</v>
      </c>
      <c r="V7" s="38">
        <v>840</v>
      </c>
      <c r="W7" s="38">
        <v>0.33</v>
      </c>
      <c r="X7" s="38">
        <v>2545.4499999999998</v>
      </c>
      <c r="Y7" s="38">
        <v>64.34</v>
      </c>
      <c r="Z7" s="38">
        <v>62.84</v>
      </c>
      <c r="AA7" s="38">
        <v>60.26</v>
      </c>
      <c r="AB7" s="38">
        <v>60.48</v>
      </c>
      <c r="AC7" s="38">
        <v>57.22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1348.07</v>
      </c>
      <c r="BG7" s="38">
        <v>1284.22</v>
      </c>
      <c r="BH7" s="38">
        <v>1231.2</v>
      </c>
      <c r="BI7" s="38">
        <v>1119.01</v>
      </c>
      <c r="BJ7" s="38">
        <v>1062.5899999999999</v>
      </c>
      <c r="BK7" s="38">
        <v>830.5</v>
      </c>
      <c r="BL7" s="38">
        <v>1029.24</v>
      </c>
      <c r="BM7" s="38">
        <v>1063.93</v>
      </c>
      <c r="BN7" s="38">
        <v>1060.8599999999999</v>
      </c>
      <c r="BO7" s="38">
        <v>1006.65</v>
      </c>
      <c r="BP7" s="38">
        <v>973.2</v>
      </c>
      <c r="BQ7" s="38">
        <v>37.97</v>
      </c>
      <c r="BR7" s="38">
        <v>36.450000000000003</v>
      </c>
      <c r="BS7" s="38">
        <v>34.07</v>
      </c>
      <c r="BT7" s="38">
        <v>34.92</v>
      </c>
      <c r="BU7" s="38">
        <v>31.74</v>
      </c>
      <c r="BV7" s="38">
        <v>43.66</v>
      </c>
      <c r="BW7" s="38">
        <v>43.13</v>
      </c>
      <c r="BX7" s="38">
        <v>46.26</v>
      </c>
      <c r="BY7" s="38">
        <v>45.81</v>
      </c>
      <c r="BZ7" s="38">
        <v>43.43</v>
      </c>
      <c r="CA7" s="38">
        <v>45.14</v>
      </c>
      <c r="CB7" s="38">
        <v>712.95</v>
      </c>
      <c r="CC7" s="38">
        <v>746.17</v>
      </c>
      <c r="CD7" s="38">
        <v>800.06</v>
      </c>
      <c r="CE7" s="38">
        <v>780.87</v>
      </c>
      <c r="CF7" s="38">
        <v>844.74</v>
      </c>
      <c r="CG7" s="38">
        <v>382.09</v>
      </c>
      <c r="CH7" s="38">
        <v>392.03</v>
      </c>
      <c r="CI7" s="38">
        <v>376.4</v>
      </c>
      <c r="CJ7" s="38">
        <v>383.92</v>
      </c>
      <c r="CK7" s="38">
        <v>400.44</v>
      </c>
      <c r="CL7" s="38">
        <v>377.19</v>
      </c>
      <c r="CM7" s="38">
        <v>29.72</v>
      </c>
      <c r="CN7" s="38">
        <v>28.87</v>
      </c>
      <c r="CO7" s="38">
        <v>28.24</v>
      </c>
      <c r="CP7" s="38">
        <v>28.87</v>
      </c>
      <c r="CQ7" s="38">
        <v>28.45</v>
      </c>
      <c r="CR7" s="38">
        <v>39.68</v>
      </c>
      <c r="CS7" s="38">
        <v>35.64</v>
      </c>
      <c r="CT7" s="38">
        <v>33.729999999999997</v>
      </c>
      <c r="CU7" s="38">
        <v>33.21</v>
      </c>
      <c r="CV7" s="38">
        <v>32.229999999999997</v>
      </c>
      <c r="CW7" s="38">
        <v>33.69</v>
      </c>
      <c r="CX7" s="38">
        <v>70.489999999999995</v>
      </c>
      <c r="CY7" s="38">
        <v>71.55</v>
      </c>
      <c r="CZ7" s="38">
        <v>71.819999999999993</v>
      </c>
      <c r="DA7" s="38">
        <v>71.97</v>
      </c>
      <c r="DB7" s="38">
        <v>72.739999999999995</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2020-02-10T06:03:35Z</cp:lastPrinted>
  <dcterms:created xsi:type="dcterms:W3CDTF">2019-12-05T05:25:37Z</dcterms:created>
  <dcterms:modified xsi:type="dcterms:W3CDTF">2020-02-14T02:39:41Z</dcterms:modified>
  <cp:category/>
</cp:coreProperties>
</file>