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6" i="9"/>
  <c r="BG35"/>
  <c r="BG34"/>
  <c r="AO36"/>
  <c r="AO35"/>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<sst xmlns="http://schemas.openxmlformats.org/spreadsheetml/2006/main" count="1051" uniqueCount="570">
  <si>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</si>
  <si>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</si>
  <si>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</si>
  <si>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</si>
  <si>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</si>
  <si>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</si>
  <si>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</si>
  <si>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</si>
  <si>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</si>
  <si>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</si>
  <si>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</si>
  <si>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</si>
  <si>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</si>
  <si>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</si>
  <si>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</si>
  <si>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</si>
  <si>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</si>
  <si>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</si>
  <si>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</si>
  <si>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</si>
  <si>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</si>
  <si>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</si>
  <si>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</si>
  <si>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</si>
  <si>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</si>
  <si>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</si>
  <si>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</si>
  <si>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</si>
  <si>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</si>
  <si>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</si>
  <si>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</si>
  <si>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</si>
  <si>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</si>
  <si>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</si>
  <si>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</si>
  <si>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</si>
  <si>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</si>
  <si>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</si>
  <si>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</si>
  <si>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</si>
  <si>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</si>
  <si>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</si>
  <si>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</si>
  <si>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</si>
  <si>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</si>
  <si>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</si>
  <si>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</si>
  <si>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</si>
  <si>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</si>
  <si>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</si>
  <si>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</si>
  <si>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</si>
  <si>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</si>
  <si>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</si>
  <si>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</si>
  <si>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</si>
  <si>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</si>
  <si>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</si>
  <si>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</si>
  <si>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</si>
  <si>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</si>
  <si>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</si>
  <si>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</si>
  <si>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</si>
  <si>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</si>
  <si>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</si>
  <si>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</si>
  <si>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</si>
  <si>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</si>
  <si>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</si>
  <si>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</si>
  <si>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</si>
  <si>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</si>
  <si>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</si>
  <si>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</si>
  <si>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</si>
  <si>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</si>
  <si>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</si>
  <si>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</si>
  <si>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</si>
  <si>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</si>
  <si>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</si>
  <si>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</si>
  <si>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</si>
  <si>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</si>
  <si>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</si>
  <si>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</si>
  <si>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</si>
  <si>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</si>
  <si>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</si>
  <si>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</si>
  <si>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</si>
  <si>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</si>
  <si>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</si>
  <si>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</si>
  <si>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</si>
  <si>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</si>
  <si>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</si>
  <si>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</si>
  <si>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</si>
  <si>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</si>
  <si>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</si>
  <si>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</si>
  <si>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</si>
  <si>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</si>
  <si>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</si>
  <si>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</si>
  <si>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</si>
  <si>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</si>
  <si>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</si>
  <si>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</si>
  <si>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</si>
  <si>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</si>
  <si>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</si>
  <si>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</si>
  <si>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</si>
  <si>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</si>
  <si>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</si>
  <si>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</si>
  <si>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</si>
  <si>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</si>
  <si>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</si>
  <si>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</si>
  <si>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</si>
  <si>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</si>
  <si>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</si>
  <si>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</si>
  <si>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</si>
  <si>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</si>
  <si>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</si>
  <si>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</si>
  <si>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</si>
  <si>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</si>
  <si>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</si>
  <si>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</si>
  <si>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</si>
  <si>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</si>
  <si>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</si>
  <si>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</si>
  <si>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</si>
  <si>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</si>
  <si>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</si>
  <si>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</si>
  <si>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</si>
  <si>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</si>
  <si>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</si>
  <si>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</si>
  <si>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</si>
  <si>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</si>
  <si>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</si>
  <si>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</si>
  <si>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</si>
  <si>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</si>
  <si>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</si>
  <si>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</si>
  <si>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</si>
  <si>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</si>
  <si>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</si>
  <si>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</si>
  <si>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</si>
  <si>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</si>
  <si>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</si>
  <si>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</si>
  <si>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</si>
  <si>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</si>
  <si>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</si>
  <si>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</si>
  <si>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</si>
  <si>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</si>
  <si>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</si>
  <si>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</si>
  <si>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</si>
  <si>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</si>
  <si>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</si>
  <si>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</si>
  <si>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</si>
  <si>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</si>
  <si>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</si>
  <si>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</si>
  <si>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</si>
  <si>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</si>
  <si>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</si>
  <si>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</si>
  <si>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</si>
  <si>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</si>
  <si>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</si>
  <si>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</si>
  <si>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</si>
  <si>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</si>
  <si>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</si>
  <si>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</si>
  <si>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</si>
  <si>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愛媛県宇和島市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</si>
  <si>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</si>
  <si>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</si>
  <si>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</si>
  <si>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</si>
  <si>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</si>
  <si>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</si>
  <si>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</si>
  <si>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</si>
  <si>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</si>
  <si>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</si>
  <si>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</si>
  <si>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</si>
  <si>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</si>
  <si>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</si>
  <si>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</si>
  <si>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</si>
  <si>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</si>
  <si>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</si>
  <si>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</si>
  <si>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</si>
  <si>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</si>
  <si>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</si>
  <si>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</si>
  <si>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</si>
  <si>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</si>
  <si>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</si>
  <si>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</si>
  <si>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</si>
  <si>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</si>
  <si>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</si>
  <si>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</si>
  <si>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</si>
  <si>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</si>
  <si>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</si>
  <si>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</si>
  <si>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</si>
  <si>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</si>
  <si>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</si>
  <si>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</si>
  <si>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</si>
  <si>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</si>
  <si>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</si>
  <si>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</si>
  <si>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</si>
  <si>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</si>
  <si>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</si>
  <si>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</si>
  <si>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</si>
  <si>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</si>
  <si>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</si>
  <si>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</si>
  <si>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</si>
  <si>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</si>
  <si>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</si>
  <si>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</si>
  <si>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</si>
  <si>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</si>
  <si>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</si>
  <si>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</si>
  <si>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</si>
  <si>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</si>
  <si>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</si>
  <si>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</si>
  <si>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</si>
  <si>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</si>
  <si>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</si>
  <si>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</si>
  <si>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</si>
  <si>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</si>
  <si>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</si>
  <si>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</si>
  <si>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</si>
  <si>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</si>
  <si>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</si>
  <si>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</si>
  <si>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</si>
  <si>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</si>
  <si>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</si>
  <si>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</si>
  <si>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</si>
  <si>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</si>
  <si>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</si>
  <si>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</si>
  <si>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</si>
  <si>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</si>
  <si>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</si>
  <si>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</si>
  <si>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</si>
  <si>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</si>
  <si>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</si>
  <si>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</si>
  <si>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</si>
  <si>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</si>
  <si>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</si>
  <si>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</si>
  <si>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</si>
  <si>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</si>
  <si>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</si>
  <si>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</si>
  <si>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</si>
  <si>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</si>
  <si>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</si>
  <si>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</si>
  <si>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</si>
  <si>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</si>
  <si>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</si>
  <si>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</si>
  <si>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</si>
  <si>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</si>
  <si>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</si>
  <si>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</si>
  <si>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</si>
  <si>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</si>
  <si>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</si>
  <si>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</si>
  <si>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</si>
  <si>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</si>
  <si>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</si>
  <si>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</si>
  <si>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</si>
  <si>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</si>
  <si>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</si>
  <si>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</si>
  <si>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</si>
  <si>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</si>
  <si>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</si>
  <si>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</si>
  <si>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</si>
  <si>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</si>
  <si>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</si>
  <si>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</si>
  <si>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</si>
  <si>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</si>
  <si>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</si>
  <si>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</si>
  <si>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</si>
  <si>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</si>
  <si>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</si>
  <si>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</si>
  <si>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</si>
  <si>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</si>
  <si>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</si>
  <si>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</si>
  <si>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</si>
  <si>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</si>
  <si>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</si>
  <si>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</si>
  <si>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愛媛県宇和島市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</si>
  <si>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</si>
  <si>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</si>
  <si>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</si>
  <si>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</si>
  <si>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</si>
  <si>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</si>
  <si>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</si>
  <si>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</si>
  <si>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</si>
  <si>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</si>
  <si>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</si>
  <si>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</si>
  <si>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</si>
  <si>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</si>
  <si>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</si>
  <si>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</si>
  <si>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</si>
  <si>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</si>
  <si>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</si>
  <si>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</si>
  <si>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</si>
  <si>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</si>
  <si>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</si>
  <si>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</si>
  <si>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</si>
  <si>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</si>
  <si>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</si>
  <si>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</si>
  <si>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</si>
  <si>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</si>
  <si>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</si>
  <si>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</si>
  <si>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</si>
  <si>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</si>
  <si>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</si>
  <si>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</si>
  <si>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</si>
  <si>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</si>
  <si>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</si>
  <si>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</si>
  <si>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</si>
  <si>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</si>
  <si>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</si>
  <si>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介護老人保健施設事業会計</t>
    <phoneticPr fontId="5"/>
  </si>
  <si>
    <t>簡易水道事業特別会計</t>
    <phoneticPr fontId="5"/>
  </si>
  <si>
    <t>法非適用企業</t>
    <phoneticPr fontId="5"/>
  </si>
  <si>
    <t>公共下水道事業特別会計</t>
    <phoneticPr fontId="5"/>
  </si>
  <si>
    <t>小規模下水道事業特別会計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</si>
  <si>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</si>
  <si>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</si>
  <si>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</si>
  <si>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</si>
  <si>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</si>
  <si>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</si>
  <si>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</si>
  <si>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</si>
  <si>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</si>
  <si>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</si>
  <si>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</si>
  <si>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</si>
  <si>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</si>
  <si>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</si>
  <si>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</si>
  <si>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</si>
  <si>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</si>
  <si>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</si>
  <si>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</si>
  <si>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</si>
  <si>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</si>
  <si>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</si>
  <si>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</si>
  <si>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</si>
  <si>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</si>
  <si>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</si>
  <si>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</si>
  <si>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</si>
  <si>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</si>
  <si>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</si>
  <si>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</si>
  <si>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</si>
  <si>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</si>
  <si>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</si>
  <si>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</si>
  <si>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</si>
  <si>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</si>
  <si>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</si>
  <si>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</si>
  <si>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</si>
  <si>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</si>
  <si>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</si>
  <si>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</si>
  <si>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</si>
  <si>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</si>
  <si>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</si>
  <si>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</si>
  <si>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</si>
  <si>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</si>
  <si>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</si>
  <si>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</si>
  <si>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</si>
  <si>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</si>
  <si>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</si>
  <si>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</si>
  <si>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</si>
  <si>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</si>
  <si>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小規模下水道事業特別会計</t>
    <phoneticPr fontId="5"/>
  </si>
  <si>
    <t>将来負担比率（(Ｅ)－(Ｆ)）／（(Ｃ)－(Ｄ)）×１００</t>
    <rPh sb="0" eb="2">
      <t>ショウライ</t>
    </rPh>
    <rPh sb="2" eb="4">
      <t>フタン</t>
    </rPh>
    <rPh sb="4" eb="6">
      <t>ヒリツ</t>
    </rPh>
    <phoneticPr fontId="5"/>
  </si>
  <si>
    <t>-</t>
    <phoneticPr fontId="5"/>
  </si>
  <si>
    <t>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</si>
  <si>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</si>
  <si>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</si>
  <si>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</si>
  <si>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</si>
  <si>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</si>
  <si>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</si>
  <si>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</si>
  <si>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</si>
  <si>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</si>
  <si>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</si>
  <si>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</si>
  <si>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</si>
  <si>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</si>
  <si>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</si>
  <si>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</si>
  <si>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</si>
  <si>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</si>
  <si>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</si>
  <si>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</si>
  <si>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</si>
  <si>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</si>
  <si>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</si>
  <si>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</si>
  <si>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</si>
  <si>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</si>
  <si>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</si>
  <si>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</si>
  <si>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</si>
  <si>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</si>
  <si>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</si>
  <si>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</si>
  <si>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</si>
  <si>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</si>
  <si>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</si>
  <si>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</si>
  <si>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</si>
  <si>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</si>
  <si>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</si>
  <si>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</si>
  <si>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</si>
  <si>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</si>
  <si>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</si>
  <si>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</si>
  <si>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</si>
  <si>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</si>
  <si>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</si>
  <si>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</si>
  <si>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</si>
  <si>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</si>
  <si>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</si>
  <si>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</si>
  <si>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</si>
  <si>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</si>
  <si>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</si>
  <si>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</si>
  <si>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</si>
  <si>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</si>
  <si>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</si>
  <si>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</si>
  <si>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</si>
  <si>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</si>
  <si>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</si>
  <si>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</si>
  <si>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</si>
  <si>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</si>
  <si>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</si>
  <si>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</si>
  <si>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</si>
  <si>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</si>
  <si>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</si>
  <si>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</si>
  <si>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</si>
  <si>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</si>
  <si>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</si>
  <si>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</si>
  <si>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</si>
  <si>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</si>
  <si>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</si>
  <si>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</si>
  <si>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</si>
  <si>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住宅新築資金等貸付事業特別会計</t>
  </si>
  <si>
    <t>▲ 1.28</t>
  </si>
  <si>
    <t>▲ 1.20</t>
  </si>
  <si>
    <t>▲ 1.10</t>
  </si>
  <si>
    <t>▲ 0.99</t>
  </si>
  <si>
    <t>病院事業会計</t>
  </si>
  <si>
    <t>水道事業会計</t>
  </si>
  <si>
    <t>一般会計</t>
  </si>
  <si>
    <t>国民健康保険（事業勘定）特別会計</t>
  </si>
  <si>
    <t>介護保険（保険事業勘定）特別会計</t>
  </si>
  <si>
    <t>介護老人保健施設事業会計</t>
  </si>
  <si>
    <t>後期高齢者医療特別会計</t>
  </si>
  <si>
    <t>その他会計（赤字）</t>
  </si>
  <si>
    <t>その他会計（黒字）</t>
  </si>
  <si>
    <t>-</t>
    <phoneticPr fontId="2"/>
  </si>
  <si>
    <t>-</t>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</si>
  <si>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</si>
  <si>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</si>
  <si>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</si>
  <si>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</si>
  <si>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</si>
  <si>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</si>
  <si>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愛媛地方税滞納整理機構</t>
    <rPh sb="0" eb="2">
      <t>エヒメ</t>
    </rPh>
    <rPh sb="2" eb="4">
      <t>チホウ</t>
    </rPh>
    <rPh sb="4" eb="5">
      <t>ゼイ</t>
    </rPh>
    <rPh sb="5" eb="7">
      <t>タイノウ</t>
    </rPh>
    <rPh sb="7" eb="9">
      <t>セイリ</t>
    </rPh>
    <rPh sb="9" eb="11">
      <t>キコウ</t>
    </rPh>
    <phoneticPr fontId="2"/>
  </si>
  <si>
    <t>宇和島市土地開発公社</t>
    <rPh sb="0" eb="4">
      <t>ウワジマシ</t>
    </rPh>
    <rPh sb="4" eb="6">
      <t>トチ</t>
    </rPh>
    <rPh sb="6" eb="8">
      <t>カイハツ</t>
    </rPh>
    <rPh sb="8" eb="10">
      <t>コウシャ</t>
    </rPh>
    <phoneticPr fontId="2"/>
  </si>
  <si>
    <t>うわじま産業振興公社</t>
    <rPh sb="4" eb="6">
      <t>サンギョウ</t>
    </rPh>
    <rPh sb="6" eb="8">
      <t>シンコウ</t>
    </rPh>
    <rPh sb="8" eb="10">
      <t>コウシャ</t>
    </rPh>
    <phoneticPr fontId="2"/>
  </si>
  <si>
    <t>愛媛県信用保証協会</t>
    <rPh sb="0" eb="3">
      <t>エヒメケン</t>
    </rPh>
    <rPh sb="3" eb="5">
      <t>シンヨウ</t>
    </rPh>
    <rPh sb="5" eb="7">
      <t>ホショウ</t>
    </rPh>
    <rPh sb="7" eb="9">
      <t>キョウカイ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</si>
  <si>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</si>
  <si>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</si>
  <si>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</si>
  <si>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</si>
  <si>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</si>
  <si>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</si>
  <si>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</si>
  <si>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</si>
  <si>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</si>
  <si>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</si>
  <si>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</si>
  <si>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</si>
  <si>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</si>
  <si>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について、ともに類似団体と比較して低い水準にある。将来負担比率の低下傾向の要因としては、既発債の繰上償還・新発債の発行抑制により地方債残高が減少傾向にあることや、財政調整基金などの積み立てによる充当可能基金が増加していることなどが考えられる。また、実質公債費比率の低下傾向の要因としては、近年実施してきた既発債の繰上償還の影響により元利償還金が抑制されてきたことや、過疎対策事業債など交付税措置率の有利な地方債の活用により算入公債費等が増加したことになどが考えられる。将来負担比率が低下傾向にあるため、実質公債費比率についても、低下傾向で推移するものと見込まれるが、交付税への依存度が高いため、今後の交付税制度次第では上昇していく可能性がある。</t>
    <rPh sb="1" eb="3">
      <t>ショウライ</t>
    </rPh>
    <rPh sb="3" eb="5">
      <t>フタン</t>
    </rPh>
    <rPh sb="5" eb="7">
      <t>ヒリツ</t>
    </rPh>
    <rPh sb="7" eb="8">
      <t>オヨ</t>
    </rPh>
    <rPh sb="41" eb="43">
      <t>ショウライ</t>
    </rPh>
    <rPh sb="43" eb="45">
      <t>フタン</t>
    </rPh>
    <rPh sb="45" eb="47">
      <t>ヒリツ</t>
    </rPh>
    <rPh sb="48" eb="50">
      <t>テイカ</t>
    </rPh>
    <rPh sb="50" eb="52">
      <t>ケイコウ</t>
    </rPh>
    <rPh sb="53" eb="55">
      <t>ヨウイン</t>
    </rPh>
    <rPh sb="60" eb="61">
      <t>キ</t>
    </rPh>
    <rPh sb="61" eb="62">
      <t>ハツ</t>
    </rPh>
    <rPh sb="62" eb="63">
      <t>サイ</t>
    </rPh>
    <rPh sb="64" eb="66">
      <t>クリアゲ</t>
    </rPh>
    <rPh sb="66" eb="68">
      <t>ショウカン</t>
    </rPh>
    <rPh sb="80" eb="83">
      <t>チホウサイ</t>
    </rPh>
    <rPh sb="83" eb="85">
      <t>ザンダカ</t>
    </rPh>
    <rPh sb="86" eb="88">
      <t>ゲンショウ</t>
    </rPh>
    <rPh sb="88" eb="90">
      <t>ケイコウ</t>
    </rPh>
    <rPh sb="131" eb="132">
      <t>カンガ</t>
    </rPh>
    <rPh sb="140" eb="142">
      <t>ジッシツ</t>
    </rPh>
    <rPh sb="142" eb="145">
      <t>コウサイヒ</t>
    </rPh>
    <rPh sb="145" eb="146">
      <t>ヒ</t>
    </rPh>
    <rPh sb="146" eb="147">
      <t>リツ</t>
    </rPh>
    <rPh sb="148" eb="150">
      <t>テイカ</t>
    </rPh>
    <rPh sb="150" eb="152">
      <t>ケイコウ</t>
    </rPh>
    <rPh sb="153" eb="155">
      <t>ヨウイン</t>
    </rPh>
    <rPh sb="244" eb="245">
      <t>カンガ</t>
    </rPh>
    <rPh sb="250" eb="252">
      <t>ショウライ</t>
    </rPh>
    <rPh sb="252" eb="254">
      <t>フタン</t>
    </rPh>
    <rPh sb="254" eb="256">
      <t>ヒリツ</t>
    </rPh>
    <rPh sb="257" eb="259">
      <t>テイカ</t>
    </rPh>
    <rPh sb="259" eb="261">
      <t>ケイコウ</t>
    </rPh>
    <rPh sb="272" eb="273">
      <t>ヒ</t>
    </rPh>
    <rPh sb="285" eb="287">
      <t>スイイ</t>
    </rPh>
    <rPh sb="292" eb="293">
      <t>ミ</t>
    </rPh>
    <rPh sb="293" eb="294">
      <t>コ</t>
    </rPh>
    <rPh sb="299" eb="302">
      <t>コウフゼイ</t>
    </rPh>
    <rPh sb="304" eb="307">
      <t>イゾンド</t>
    </rPh>
    <rPh sb="308" eb="309">
      <t>タカ</t>
    </rPh>
    <rPh sb="313" eb="315">
      <t>コンゴ</t>
    </rPh>
    <rPh sb="316" eb="319">
      <t>コウフゼイ</t>
    </rPh>
    <rPh sb="319" eb="321">
      <t>セイド</t>
    </rPh>
    <rPh sb="321" eb="323">
      <t>シダイ</t>
    </rPh>
    <rPh sb="325" eb="327">
      <t>ジョウショウ</t>
    </rPh>
    <rPh sb="331" eb="334">
      <t>カノウセイ</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</si>
</sst>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99"/>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37597</c:v>
                </c:pt>
                <c:pt idx="1">
                  <c:v>48639</c:v>
                </c:pt>
                <c:pt idx="2">
                  <c:v>99892</c:v>
                </c:pt>
                <c:pt idx="3">
                  <c:v>77664</c:v>
                </c:pt>
                <c:pt idx="4">
                  <c:v>111331</c:v>
                </c:pt>
              </c:numCache>
            </c:numRef>
          </c:val>
        </c:ser>
        <c:marker val="1"/>
        <c:axId val="97780864"/>
        <c:axId val="97782784"/>
      </c:lineChart>
      <c:catAx>
        <c:axId val="9778086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82784"/>
        <c:crosses val="autoZero"/>
        <c:auto val="1"/>
        <c:lblAlgn val="ctr"/>
        <c:lblOffset val="100"/>
        <c:tickLblSkip val="1"/>
        <c:tickMarkSkip val="1"/>
      </c:catAx>
      <c:valAx>
        <c:axId val="97782784"/>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8086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12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0.81</c:v>
                </c:pt>
                <c:pt idx="1">
                  <c:v>1.85</c:v>
                </c:pt>
                <c:pt idx="2">
                  <c:v>2.0699999999999998</c:v>
                </c:pt>
                <c:pt idx="3">
                  <c:v>2.2599999999999998</c:v>
                </c:pt>
                <c:pt idx="4">
                  <c:v>2.85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14.99</c:v>
                </c:pt>
                <c:pt idx="1">
                  <c:v>17.07</c:v>
                </c:pt>
                <c:pt idx="2">
                  <c:v>18.489999999999998</c:v>
                </c:pt>
                <c:pt idx="3">
                  <c:v>22.24</c:v>
                </c:pt>
                <c:pt idx="4">
                  <c:v>26.46</c:v>
                </c:pt>
              </c:numCache>
            </c:numRef>
          </c:val>
        </c:ser>
        <c:gapWidth val="250"/>
        <c:overlap val="100"/>
        <c:axId val="112452736"/>
        <c:axId val="11245465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2.97</c:v>
                </c:pt>
                <c:pt idx="1">
                  <c:v>5.87</c:v>
                </c:pt>
                <c:pt idx="2">
                  <c:v>4.29</c:v>
                </c:pt>
                <c:pt idx="3">
                  <c:v>7.19</c:v>
                </c:pt>
                <c:pt idx="4">
                  <c:v>8.17</c:v>
                </c:pt>
              </c:numCache>
            </c:numRef>
          </c:val>
        </c:ser>
        <c:marker val="1"/>
        <c:axId val="112452736"/>
        <c:axId val="112454656"/>
      </c:lineChart>
      <c:catAx>
        <c:axId val="11245273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454656"/>
        <c:crosses val="autoZero"/>
        <c:auto val="1"/>
        <c:lblAlgn val="ctr"/>
        <c:lblOffset val="100"/>
        <c:tickLblSkip val="1"/>
        <c:tickMarkSkip val="1"/>
      </c:catAx>
      <c:valAx>
        <c:axId val="1124546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527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9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0.13</c:v>
                </c:pt>
                <c:pt idx="4">
                  <c:v>#N/A</c:v>
                </c:pt>
                <c:pt idx="5">
                  <c:v>0.13</c:v>
                </c:pt>
                <c:pt idx="6">
                  <c:v>#N/A</c:v>
                </c:pt>
                <c:pt idx="7">
                  <c:v>0.14000000000000001</c:v>
                </c:pt>
                <c:pt idx="8">
                  <c:v>#N/A</c:v>
                </c:pt>
                <c:pt idx="9">
                  <c:v>0.13</c:v>
                </c:pt>
              </c:numCache>
            </c:numRef>
          </c:val>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0.44</c:v>
                </c:pt>
                <c:pt idx="2">
                  <c:v>#N/A</c:v>
                </c:pt>
                <c:pt idx="3">
                  <c:v>0.37</c:v>
                </c:pt>
                <c:pt idx="4">
                  <c:v>#N/A</c:v>
                </c:pt>
                <c:pt idx="5">
                  <c:v>0.38</c:v>
                </c:pt>
                <c:pt idx="6">
                  <c:v>#N/A</c:v>
                </c:pt>
                <c:pt idx="7">
                  <c:v>0.31</c:v>
                </c:pt>
                <c:pt idx="8">
                  <c:v>#N/A</c:v>
                </c:pt>
                <c:pt idx="9">
                  <c:v>0.16</c:v>
                </c:pt>
              </c:numCache>
            </c:numRef>
          </c:val>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0.04</c:v>
                </c:pt>
                <c:pt idx="4">
                  <c:v>#N/A</c:v>
                </c:pt>
                <c:pt idx="5">
                  <c:v>0.01</c:v>
                </c:pt>
                <c:pt idx="6">
                  <c:v>#N/A</c:v>
                </c:pt>
                <c:pt idx="7">
                  <c:v>0.11</c:v>
                </c:pt>
                <c:pt idx="8">
                  <c:v>#N/A</c:v>
                </c:pt>
                <c:pt idx="9">
                  <c:v>0.39</c:v>
                </c:pt>
              </c:numCache>
            </c:numRef>
          </c:val>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1.32</c:v>
                </c:pt>
                <c:pt idx="2">
                  <c:v>#N/A</c:v>
                </c:pt>
                <c:pt idx="3">
                  <c:v>0.42</c:v>
                </c:pt>
                <c:pt idx="4">
                  <c:v>#N/A</c:v>
                </c:pt>
                <c:pt idx="5">
                  <c:v>0.42</c:v>
                </c:pt>
                <c:pt idx="6">
                  <c:v>#N/A</c:v>
                </c:pt>
                <c:pt idx="7">
                  <c:v>0.87</c:v>
                </c:pt>
                <c:pt idx="8">
                  <c:v>#N/A</c:v>
                </c:pt>
                <c:pt idx="9">
                  <c:v>1.3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2.0699999999999998</c:v>
                </c:pt>
                <c:pt idx="2">
                  <c:v>#N/A</c:v>
                </c:pt>
                <c:pt idx="3">
                  <c:v>3.13</c:v>
                </c:pt>
                <c:pt idx="4">
                  <c:v>#N/A</c:v>
                </c:pt>
                <c:pt idx="5">
                  <c:v>3.27</c:v>
                </c:pt>
                <c:pt idx="6">
                  <c:v>#N/A</c:v>
                </c:pt>
                <c:pt idx="7">
                  <c:v>3.36</c:v>
                </c:pt>
                <c:pt idx="8">
                  <c:v>#N/A</c:v>
                </c:pt>
                <c:pt idx="9">
                  <c:v>3.84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4.8099999999999996</c:v>
                </c:pt>
                <c:pt idx="2">
                  <c:v>#N/A</c:v>
                </c:pt>
                <c:pt idx="3">
                  <c:v>5.57</c:v>
                </c:pt>
                <c:pt idx="4">
                  <c:v>#N/A</c:v>
                </c:pt>
                <c:pt idx="5">
                  <c:v>6.26</c:v>
                </c:pt>
                <c:pt idx="6">
                  <c:v>#N/A</c:v>
                </c:pt>
                <c:pt idx="7">
                  <c:v>6.74</c:v>
                </c:pt>
                <c:pt idx="8">
                  <c:v>#N/A</c:v>
                </c:pt>
                <c:pt idx="9">
                  <c:v>7.13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19.59</c:v>
                </c:pt>
                <c:pt idx="2">
                  <c:v>#N/A</c:v>
                </c:pt>
                <c:pt idx="3">
                  <c:v>26.51</c:v>
                </c:pt>
                <c:pt idx="4">
                  <c:v>#N/A</c:v>
                </c:pt>
                <c:pt idx="5">
                  <c:v>30.31</c:v>
                </c:pt>
                <c:pt idx="6">
                  <c:v>#N/A</c:v>
                </c:pt>
                <c:pt idx="7">
                  <c:v>32.76</c:v>
                </c:pt>
                <c:pt idx="8">
                  <c:v>#N/A</c:v>
                </c:pt>
                <c:pt idx="9">
                  <c:v>33.659999999999997</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1.28</c:v>
                </c:pt>
                <c:pt idx="1">
                  <c:v>#N/A</c:v>
                </c:pt>
                <c:pt idx="2">
                  <c:v>1.28</c:v>
                </c:pt>
                <c:pt idx="3">
                  <c:v>#N/A</c:v>
                </c:pt>
                <c:pt idx="4">
                  <c:v>1.2</c:v>
                </c:pt>
                <c:pt idx="5">
                  <c:v>#N/A</c:v>
                </c:pt>
                <c:pt idx="6">
                  <c:v>1.1000000000000001</c:v>
                </c:pt>
                <c:pt idx="7">
                  <c:v>#N/A</c:v>
                </c:pt>
                <c:pt idx="8">
                  <c:v>0.99</c:v>
                </c:pt>
                <c:pt idx="9">
                  <c:v>#N/A</c:v>
                </c:pt>
              </c:numCache>
            </c:numRef>
          </c:val>
        </c:ser>
        <c:overlap val="100"/>
        <c:axId val="111334528"/>
        <c:axId val="111336064"/>
      </c:barChart>
      <c:catAx>
        <c:axId val="1113345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36064"/>
        <c:crosses val="autoZero"/>
        <c:auto val="1"/>
        <c:lblAlgn val="ctr"/>
        <c:lblOffset val="100"/>
        <c:tickLblSkip val="1"/>
        <c:tickMarkSkip val="1"/>
      </c:catAx>
      <c:valAx>
        <c:axId val="1113360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3452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78"/>
          <c:h val="0.639296187683287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4493</c:v>
                </c:pt>
                <c:pt idx="5">
                  <c:v>4671</c:v>
                </c:pt>
                <c:pt idx="8">
                  <c:v>5053</c:v>
                </c:pt>
                <c:pt idx="11">
                  <c:v>5271</c:v>
                </c:pt>
                <c:pt idx="14">
                  <c:v>5292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42</c:v>
                </c:pt>
                <c:pt idx="3">
                  <c:v>41</c:v>
                </c:pt>
                <c:pt idx="6">
                  <c:v>40</c:v>
                </c:pt>
                <c:pt idx="9">
                  <c:v>39</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118</c:v>
                </c:pt>
                <c:pt idx="3">
                  <c:v>99</c:v>
                </c:pt>
                <c:pt idx="6">
                  <c:v>86</c:v>
                </c:pt>
                <c:pt idx="9">
                  <c:v>53</c:v>
                </c:pt>
                <c:pt idx="12">
                  <c:v>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1756</c:v>
                </c:pt>
                <c:pt idx="3">
                  <c:v>1660</c:v>
                </c:pt>
                <c:pt idx="6">
                  <c:v>1728</c:v>
                </c:pt>
                <c:pt idx="9">
                  <c:v>1773</c:v>
                </c:pt>
                <c:pt idx="12">
                  <c:v>1651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5163</c:v>
                </c:pt>
                <c:pt idx="3">
                  <c:v>4986</c:v>
                </c:pt>
                <c:pt idx="6">
                  <c:v>5039</c:v>
                </c:pt>
                <c:pt idx="9">
                  <c:v>4845</c:v>
                </c:pt>
                <c:pt idx="12">
                  <c:v>4711</c:v>
                </c:pt>
              </c:numCache>
            </c:numRef>
          </c:val>
        </c:ser>
        <c:gapWidth val="100"/>
        <c:overlap val="100"/>
        <c:axId val="98842112"/>
        <c:axId val="9884403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2586</c:v>
                </c:pt>
                <c:pt idx="2">
                  <c:v>#N/A</c:v>
                </c:pt>
                <c:pt idx="3">
                  <c:v>#N/A</c:v>
                </c:pt>
                <c:pt idx="4">
                  <c:v>2115</c:v>
                </c:pt>
                <c:pt idx="5">
                  <c:v>#N/A</c:v>
                </c:pt>
                <c:pt idx="6">
                  <c:v>#N/A</c:v>
                </c:pt>
                <c:pt idx="7">
                  <c:v>1840</c:v>
                </c:pt>
                <c:pt idx="8">
                  <c:v>#N/A</c:v>
                </c:pt>
                <c:pt idx="9">
                  <c:v>#N/A</c:v>
                </c:pt>
                <c:pt idx="10">
                  <c:v>1439</c:v>
                </c:pt>
                <c:pt idx="11">
                  <c:v>#N/A</c:v>
                </c:pt>
                <c:pt idx="12">
                  <c:v>#N/A</c:v>
                </c:pt>
                <c:pt idx="13">
                  <c:v>1182</c:v>
                </c:pt>
                <c:pt idx="14">
                  <c:v>#N/A</c:v>
                </c:pt>
              </c:numCache>
            </c:numRef>
          </c:val>
        </c:ser>
        <c:marker val="1"/>
        <c:axId val="98842112"/>
        <c:axId val="98844032"/>
      </c:lineChart>
      <c:catAx>
        <c:axId val="988421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844032"/>
        <c:crosses val="autoZero"/>
        <c:auto val="1"/>
        <c:lblAlgn val="ctr"/>
        <c:lblOffset val="100"/>
        <c:tickLblSkip val="1"/>
        <c:tickMarkSkip val="1"/>
      </c:catAx>
      <c:valAx>
        <c:axId val="988440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421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973"/>
          <c:h val="0.589182127738550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46573</c:v>
                </c:pt>
                <c:pt idx="5">
                  <c:v>46606</c:v>
                </c:pt>
                <c:pt idx="8">
                  <c:v>47141</c:v>
                </c:pt>
                <c:pt idx="11">
                  <c:v>46591</c:v>
                </c:pt>
                <c:pt idx="14">
                  <c:v>47788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1416</c:v>
                </c:pt>
                <c:pt idx="5">
                  <c:v>1459</c:v>
                </c:pt>
                <c:pt idx="8">
                  <c:v>1340</c:v>
                </c:pt>
                <c:pt idx="11">
                  <c:v>1224</c:v>
                </c:pt>
                <c:pt idx="14">
                  <c:v>1111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5819</c:v>
                </c:pt>
                <c:pt idx="5">
                  <c:v>6647</c:v>
                </c:pt>
                <c:pt idx="8">
                  <c:v>7093</c:v>
                </c:pt>
                <c:pt idx="11">
                  <c:v>8191</c:v>
                </c:pt>
                <c:pt idx="14">
                  <c:v>10802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654</c:v>
                </c:pt>
                <c:pt idx="3">
                  <c:v>1078</c:v>
                </c:pt>
                <c:pt idx="6">
                  <c:v>409</c:v>
                </c:pt>
                <c:pt idx="9">
                  <c:v>8</c:v>
                </c:pt>
                <c:pt idx="12">
                  <c:v>33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7255</c:v>
                </c:pt>
                <c:pt idx="3">
                  <c:v>6405</c:v>
                </c:pt>
                <c:pt idx="6">
                  <c:v>5789</c:v>
                </c:pt>
                <c:pt idx="9">
                  <c:v>5245</c:v>
                </c:pt>
                <c:pt idx="12">
                  <c:v>5344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570</c:v>
                </c:pt>
                <c:pt idx="3">
                  <c:v>580</c:v>
                </c:pt>
                <c:pt idx="6">
                  <c:v>664</c:v>
                </c:pt>
                <c:pt idx="9">
                  <c:v>627</c:v>
                </c:pt>
                <c:pt idx="12">
                  <c:v>607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23620</c:v>
                </c:pt>
                <c:pt idx="3">
                  <c:v>22100</c:v>
                </c:pt>
                <c:pt idx="6">
                  <c:v>19907</c:v>
                </c:pt>
                <c:pt idx="9">
                  <c:v>18205</c:v>
                </c:pt>
                <c:pt idx="12">
                  <c:v>16712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265</c:v>
                </c:pt>
                <c:pt idx="3">
                  <c:v>229</c:v>
                </c:pt>
                <c:pt idx="6">
                  <c:v>194</c:v>
                </c:pt>
                <c:pt idx="9">
                  <c:v>159</c:v>
                </c:pt>
                <c:pt idx="12">
                  <c:v>124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39721</c:v>
                </c:pt>
                <c:pt idx="3">
                  <c:v>37180</c:v>
                </c:pt>
                <c:pt idx="6">
                  <c:v>35989</c:v>
                </c:pt>
                <c:pt idx="9">
                  <c:v>33852</c:v>
                </c:pt>
                <c:pt idx="12">
                  <c:v>33957</c:v>
                </c:pt>
              </c:numCache>
            </c:numRef>
          </c:val>
        </c:ser>
        <c:gapWidth val="100"/>
        <c:overlap val="100"/>
        <c:axId val="112814336"/>
        <c:axId val="11284108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18278</c:v>
                </c:pt>
                <c:pt idx="2">
                  <c:v>#N/A</c:v>
                </c:pt>
                <c:pt idx="3">
                  <c:v>#N/A</c:v>
                </c:pt>
                <c:pt idx="4">
                  <c:v>12860</c:v>
                </c:pt>
                <c:pt idx="5">
                  <c:v>#N/A</c:v>
                </c:pt>
                <c:pt idx="6">
                  <c:v>#N/A</c:v>
                </c:pt>
                <c:pt idx="7">
                  <c:v>7378</c:v>
                </c:pt>
                <c:pt idx="8">
                  <c:v>#N/A</c:v>
                </c:pt>
                <c:pt idx="9">
                  <c:v>#N/A</c:v>
                </c:pt>
                <c:pt idx="10">
                  <c:v>2090</c:v>
                </c:pt>
                <c:pt idx="11">
                  <c:v>#N/A</c:v>
                </c:pt>
                <c:pt idx="12">
                  <c:v>#N/A</c:v>
                </c:pt>
                <c:pt idx="13">
                  <c:v>0</c:v>
                </c:pt>
                <c:pt idx="14">
                  <c:v>#N/A</c:v>
                </c:pt>
              </c:numCache>
            </c:numRef>
          </c:val>
        </c:ser>
        <c:marker val="1"/>
        <c:axId val="112814336"/>
        <c:axId val="112841088"/>
      </c:lineChart>
      <c:catAx>
        <c:axId val="1128143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841088"/>
        <c:crosses val="autoZero"/>
        <c:auto val="1"/>
        <c:lblAlgn val="ctr"/>
        <c:lblOffset val="100"/>
        <c:tickLblSkip val="1"/>
        <c:tickMarkSkip val="1"/>
      </c:catAx>
      <c:valAx>
        <c:axId val="1128410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1433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11"/>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2699264"/>
        <c:axId val="112709632"/>
      </c:scatterChart>
      <c:valAx>
        <c:axId val="112699264"/>
        <c:scaling>
          <c:orientation val="minMax"/>
        </c:scaling>
        <c:axPos val="b"/>
        <c:title>
          <c:tx>
            <c:rich>
              <a:bodyPr/>
              <a:lstStyle/>
              <a:p>
                <a:pPr>
                  <a:defRPr/>
                </a:pPr>
                <a:r>
                  <a:rPr lang="ja-JP" altLang="en-US" sz="1050" b="0"/>
                  <a:t>有形固定資産減価償却率</a:t>
                </a:r>
              </a:p>
            </c:rich>
          </c:tx>
          <c:layout>
            <c:manualLayout>
              <c:xMode val="edge"/>
              <c:yMode val="edge"/>
              <c:x val="0.4134155330095725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09632"/>
        <c:crosses val="autoZero"/>
        <c:crossBetween val="midCat"/>
      </c:valAx>
      <c:valAx>
        <c:axId val="11270963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269926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701"/>
          <c:y val="4.7118521949462366E-2"/>
          <c:w val="0.847044317818687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12</c:v>
                </c:pt>
                <c:pt idx="1">
                  <c:v>11.1</c:v>
                </c:pt>
                <c:pt idx="2">
                  <c:v>10</c:v>
                </c:pt>
                <c:pt idx="3">
                  <c:v>8.3000000000000007</c:v>
                </c:pt>
                <c:pt idx="4">
                  <c:v>6.8</c:v>
                </c:pt>
              </c:numCache>
            </c:numRef>
          </c:xVal>
          <c:yVal>
            <c:numRef>
              <c:f>公会計指標分析・財政指標組合せ分析表!$K$73:$O$73</c:f>
              <c:numCache>
                <c:formatCode>#,##0.0;"▲ "#,##0.0</c:formatCode>
                <c:ptCount val="5"/>
                <c:pt idx="0">
                  <c:v>83</c:v>
                </c:pt>
                <c:pt idx="1">
                  <c:v>59.7</c:v>
                </c:pt>
                <c:pt idx="2">
                  <c:v>34.200000000000003</c:v>
                </c:pt>
                <c:pt idx="3">
                  <c:v>9.6999999999999993</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er>
        <c:axId val="112775936"/>
        <c:axId val="112777472"/>
      </c:scatterChart>
      <c:valAx>
        <c:axId val="112775936"/>
        <c:scaling>
          <c:orientation val="minMax"/>
          <c:max val="12.4"/>
          <c:min val="8"/>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77472"/>
        <c:crosses val="autoZero"/>
        <c:crossBetween val="midCat"/>
      </c:valAx>
      <c:valAx>
        <c:axId val="112777472"/>
        <c:scaling>
          <c:orientation val="minMax"/>
          <c:max val="96"/>
          <c:min val="1"/>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277593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122" l="0.70000000000000062" r="0.70000000000000062" t="0.75000000000000122"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50" b="0" i="0" baseline="0">
              <a:solidFill>
                <a:schemeClr val="dk1"/>
              </a:solidFill>
              <a:latin typeface="+mn-lt"/>
              <a:ea typeface="+mn-ea"/>
              <a:cs typeface="+mn-cs"/>
            </a:rPr>
            <a:t>　実質公債費比率の分子が</a:t>
          </a:r>
          <a:r>
            <a:rPr lang="en-US" altLang="ja-JP" sz="1350" b="0" i="0" baseline="0">
              <a:solidFill>
                <a:schemeClr val="dk1"/>
              </a:solidFill>
              <a:latin typeface="+mn-lt"/>
              <a:ea typeface="+mn-ea"/>
              <a:cs typeface="+mn-cs"/>
            </a:rPr>
            <a:t>4</a:t>
          </a:r>
          <a:r>
            <a:rPr lang="ja-JP" altLang="ja-JP" sz="1350" b="0" i="0" baseline="0">
              <a:solidFill>
                <a:schemeClr val="dk1"/>
              </a:solidFill>
              <a:latin typeface="+mn-lt"/>
              <a:ea typeface="+mn-ea"/>
              <a:cs typeface="+mn-cs"/>
            </a:rPr>
            <a:t>年間で</a:t>
          </a:r>
          <a:r>
            <a:rPr lang="en-US" altLang="ja-JP" sz="1350" b="0" i="0" baseline="0">
              <a:solidFill>
                <a:schemeClr val="dk1"/>
              </a:solidFill>
              <a:latin typeface="+mn-lt"/>
              <a:ea typeface="+mn-ea"/>
              <a:cs typeface="+mn-cs"/>
            </a:rPr>
            <a:t>1,404</a:t>
          </a:r>
          <a:r>
            <a:rPr lang="ja-JP" altLang="ja-JP" sz="1350" b="0" i="0" baseline="0">
              <a:solidFill>
                <a:schemeClr val="dk1"/>
              </a:solidFill>
              <a:latin typeface="+mn-lt"/>
              <a:ea typeface="+mn-ea"/>
              <a:cs typeface="+mn-cs"/>
            </a:rPr>
            <a:t>百万円減少し、実質公債費比率は低下傾向にある。</a:t>
          </a:r>
          <a:endParaRPr lang="en-US" altLang="ja-JP" sz="1350" b="0" i="0" baseline="0">
            <a:solidFill>
              <a:schemeClr val="dk1"/>
            </a:solidFill>
            <a:latin typeface="+mn-lt"/>
            <a:ea typeface="+mn-ea"/>
            <a:cs typeface="+mn-cs"/>
          </a:endParaRPr>
        </a:p>
        <a:p>
          <a:pPr rtl="0" fontAlgn="base"/>
          <a:r>
            <a:rPr lang="ja-JP" altLang="ja-JP" sz="1350" b="0" i="0" baseline="0">
              <a:solidFill>
                <a:schemeClr val="dk1"/>
              </a:solidFill>
              <a:latin typeface="+mn-lt"/>
              <a:ea typeface="+mn-ea"/>
              <a:cs typeface="+mn-cs"/>
            </a:rPr>
            <a:t>　これは近年実施してきた既発債の繰上償還の影響により、元利償還金が抑制されてきたことが一因である。</a:t>
          </a:r>
          <a:endParaRPr lang="en-US" altLang="ja-JP" sz="1350" b="0" i="0" baseline="0">
            <a:solidFill>
              <a:schemeClr val="dk1"/>
            </a:solidFill>
            <a:latin typeface="+mn-lt"/>
            <a:ea typeface="+mn-ea"/>
            <a:cs typeface="+mn-cs"/>
          </a:endParaRPr>
        </a:p>
        <a:p>
          <a:pPr rtl="0" fontAlgn="base"/>
          <a:r>
            <a:rPr lang="ja-JP" altLang="ja-JP" sz="1350" b="0" i="0" baseline="0">
              <a:solidFill>
                <a:schemeClr val="dk1"/>
              </a:solidFill>
              <a:latin typeface="+mn-lt"/>
              <a:ea typeface="+mn-ea"/>
              <a:cs typeface="+mn-cs"/>
            </a:rPr>
            <a:t>　また、過疎対策事業債や合併特例債など交付税措置率の有利な地方債を活用することにより、算入公債費等が増加したことなども影響している。</a:t>
          </a:r>
          <a:endParaRPr lang="en-US" altLang="ja-JP" sz="1350" b="0" i="0" baseline="0">
            <a:solidFill>
              <a:schemeClr val="dk1"/>
            </a:solidFill>
            <a:latin typeface="+mn-lt"/>
            <a:ea typeface="+mn-ea"/>
            <a:cs typeface="+mn-cs"/>
          </a:endParaRPr>
        </a:p>
        <a:p>
          <a:r>
            <a:rPr lang="ja-JP" altLang="ja-JP" sz="1350" b="0" i="0" baseline="0">
              <a:solidFill>
                <a:schemeClr val="dk1"/>
              </a:solidFill>
              <a:latin typeface="+mn-lt"/>
              <a:ea typeface="+mn-ea"/>
              <a:cs typeface="+mn-cs"/>
            </a:rPr>
            <a:t>　引き続き、中長期財政計画等に基づいた計画的な地方債の発行・抑制に努め、今後も過重な負担とならないよう、元利償還金等の縮減を図っていく。</a:t>
          </a:r>
          <a:endParaRPr kumimoji="1" lang="ja-JP" altLang="ja-JP" sz="135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近年実施してきた既発債の繰上償還や新発債の発行抑制により、地方債残高は減少傾向（</a:t>
          </a:r>
          <a:r>
            <a:rPr lang="en-US" altLang="ja-JP" sz="1300" b="0" i="0" baseline="0">
              <a:solidFill>
                <a:schemeClr val="dk1"/>
              </a:solidFill>
              <a:latin typeface="+mn-lt"/>
              <a:ea typeface="+mn-ea"/>
              <a:cs typeface="+mn-cs"/>
            </a:rPr>
            <a:t>4</a:t>
          </a:r>
          <a:r>
            <a:rPr lang="ja-JP" altLang="ja-JP" sz="1300" b="0" i="0" baseline="0">
              <a:solidFill>
                <a:schemeClr val="dk1"/>
              </a:solidFill>
              <a:latin typeface="+mn-lt"/>
              <a:ea typeface="+mn-ea"/>
              <a:cs typeface="+mn-cs"/>
            </a:rPr>
            <a:t>年間で</a:t>
          </a:r>
          <a:r>
            <a:rPr lang="en-US" altLang="ja-JP" sz="1300" b="0" i="0" baseline="0">
              <a:solidFill>
                <a:schemeClr val="dk1"/>
              </a:solidFill>
              <a:latin typeface="+mn-lt"/>
              <a:ea typeface="+mn-ea"/>
              <a:cs typeface="+mn-cs"/>
            </a:rPr>
            <a:t>5,764</a:t>
          </a:r>
          <a:r>
            <a:rPr lang="ja-JP" altLang="ja-JP" sz="1300" b="0" i="0" baseline="0">
              <a:solidFill>
                <a:schemeClr val="dk1"/>
              </a:solidFill>
              <a:latin typeface="+mn-lt"/>
              <a:ea typeface="+mn-ea"/>
              <a:cs typeface="+mn-cs"/>
            </a:rPr>
            <a:t>百万円</a:t>
          </a:r>
          <a:r>
            <a:rPr lang="ja-JP" altLang="en-US"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14.5</a:t>
          </a:r>
          <a:r>
            <a:rPr lang="ja-JP" altLang="ja-JP" sz="1300" b="0" i="0" baseline="0">
              <a:solidFill>
                <a:schemeClr val="dk1"/>
              </a:solidFill>
              <a:latin typeface="+mn-lt"/>
              <a:ea typeface="+mn-ea"/>
              <a:cs typeface="+mn-cs"/>
            </a:rPr>
            <a:t>％減）にある。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また、財政調整基金や減債基金の積み立てによる充当可能基金が増加（</a:t>
          </a:r>
          <a:r>
            <a:rPr lang="en-US" altLang="ja-JP" sz="1300" b="0" i="0" baseline="0">
              <a:solidFill>
                <a:schemeClr val="dk1"/>
              </a:solidFill>
              <a:latin typeface="+mn-lt"/>
              <a:ea typeface="+mn-ea"/>
              <a:cs typeface="+mn-cs"/>
            </a:rPr>
            <a:t>4</a:t>
          </a:r>
          <a:r>
            <a:rPr lang="ja-JP" altLang="ja-JP" sz="1300" b="0" i="0" baseline="0">
              <a:solidFill>
                <a:schemeClr val="dk1"/>
              </a:solidFill>
              <a:latin typeface="+mn-lt"/>
              <a:ea typeface="+mn-ea"/>
              <a:cs typeface="+mn-cs"/>
            </a:rPr>
            <a:t>年間で</a:t>
          </a:r>
          <a:r>
            <a:rPr lang="en-US" altLang="ja-JP" sz="1300" b="0" i="0" baseline="0">
              <a:solidFill>
                <a:schemeClr val="dk1"/>
              </a:solidFill>
              <a:latin typeface="+mn-lt"/>
              <a:ea typeface="+mn-ea"/>
              <a:cs typeface="+mn-cs"/>
            </a:rPr>
            <a:t>4,983</a:t>
          </a:r>
          <a:r>
            <a:rPr lang="ja-JP" altLang="ja-JP" sz="1300" b="0" i="0" baseline="0">
              <a:solidFill>
                <a:schemeClr val="dk1"/>
              </a:solidFill>
              <a:latin typeface="+mn-lt"/>
              <a:ea typeface="+mn-ea"/>
              <a:cs typeface="+mn-cs"/>
            </a:rPr>
            <a:t>百万円、</a:t>
          </a:r>
          <a:r>
            <a:rPr lang="en-US" altLang="ja-JP" sz="1300" b="0" i="0" baseline="0">
              <a:solidFill>
                <a:schemeClr val="dk1"/>
              </a:solidFill>
              <a:latin typeface="+mn-lt"/>
              <a:ea typeface="+mn-ea"/>
              <a:cs typeface="+mn-cs"/>
            </a:rPr>
            <a:t>85.6</a:t>
          </a:r>
          <a:r>
            <a:rPr lang="ja-JP" altLang="ja-JP" sz="1300" b="0" i="0" baseline="0">
              <a:solidFill>
                <a:schemeClr val="dk1"/>
              </a:solidFill>
              <a:latin typeface="+mn-lt"/>
              <a:ea typeface="+mn-ea"/>
              <a:cs typeface="+mn-cs"/>
            </a:rPr>
            <a:t>％増）していることなどから、将来負担比率は改善傾向にある。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指標は類似団体平均を下回っているが、今後も病院改築事業に係る公営企業債等繰入見込額の増加や広域事務組合でのごみ処理施設整備事業などに伴う組合等負担等見込額の増加が懸念される。引き続き、中長期財政計画等に基づいた計画的な地方債の発行・抑制により、地方債残高の縮減に努めるとともに、市全体の負債が過重とならないよう注意する。</a:t>
          </a:r>
          <a:endParaRPr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当市は企業も集積していないことなどから財政基盤が弱いことに加えて、人口減少（</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4,162</a:t>
          </a:r>
          <a:r>
            <a:rPr lang="ja-JP" altLang="ja-JP" sz="1200" b="0" i="0" baseline="0">
              <a:solidFill>
                <a:schemeClr val="dk1"/>
              </a:solidFill>
              <a:latin typeface="+mn-lt"/>
              <a:ea typeface="+mn-ea"/>
              <a:cs typeface="+mn-cs"/>
            </a:rPr>
            <a:t>人、</a:t>
          </a:r>
          <a:r>
            <a:rPr lang="en-US" altLang="ja-JP" sz="1200" b="0" i="0" baseline="0">
              <a:solidFill>
                <a:schemeClr val="dk1"/>
              </a:solidFill>
              <a:latin typeface="+mn-lt"/>
              <a:ea typeface="+mn-ea"/>
              <a:cs typeface="+mn-cs"/>
            </a:rPr>
            <a:t>4.9</a:t>
          </a:r>
          <a:r>
            <a:rPr lang="ja-JP" altLang="ja-JP" sz="1200" b="0" i="0" baseline="0">
              <a:solidFill>
                <a:schemeClr val="dk1"/>
              </a:solidFill>
              <a:latin typeface="+mn-lt"/>
              <a:ea typeface="+mn-ea"/>
              <a:cs typeface="+mn-cs"/>
            </a:rPr>
            <a:t>％減）や全国平均を上回る高齢化率（平成</a:t>
          </a:r>
          <a:r>
            <a:rPr lang="en-US" altLang="ja-JP" sz="1200" b="0" i="0" baseline="0">
              <a:solidFill>
                <a:schemeClr val="dk1"/>
              </a:solidFill>
              <a:latin typeface="+mn-lt"/>
              <a:ea typeface="+mn-ea"/>
              <a:cs typeface="+mn-cs"/>
            </a:rPr>
            <a:t>28</a:t>
          </a:r>
          <a:r>
            <a:rPr lang="ja-JP" altLang="ja-JP" sz="1200" b="0" i="0" baseline="0">
              <a:solidFill>
                <a:schemeClr val="dk1"/>
              </a:solidFill>
              <a:latin typeface="+mn-lt"/>
              <a:ea typeface="+mn-ea"/>
              <a:cs typeface="+mn-cs"/>
            </a:rPr>
            <a:t>年</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月</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日</a:t>
          </a:r>
          <a:r>
            <a:rPr lang="en-US" altLang="ja-JP" sz="1200" b="0" i="0" baseline="0">
              <a:solidFill>
                <a:schemeClr val="dk1"/>
              </a:solidFill>
              <a:latin typeface="+mn-lt"/>
              <a:ea typeface="+mn-ea"/>
              <a:cs typeface="+mn-cs"/>
            </a:rPr>
            <a:t>35.6</a:t>
          </a:r>
          <a:r>
            <a:rPr lang="ja-JP" altLang="ja-JP" sz="1200" b="0" i="0" baseline="0">
              <a:solidFill>
                <a:schemeClr val="dk1"/>
              </a:solidFill>
              <a:latin typeface="+mn-lt"/>
              <a:ea typeface="+mn-ea"/>
              <a:cs typeface="+mn-cs"/>
            </a:rPr>
            <a:t>％）、基幹産業である水産業の長引く低迷などにより、市税の減収傾向が続いており、財政力指数は、類似団体平均を大きく下回っている。</a:t>
          </a:r>
          <a:endParaRPr lang="en-US" altLang="ja-JP" sz="1200" b="0" i="0" baseline="0">
            <a:solidFill>
              <a:schemeClr val="dk1"/>
            </a:solidFill>
            <a:latin typeface="+mn-lt"/>
            <a:ea typeface="+mn-ea"/>
            <a:cs typeface="+mn-cs"/>
          </a:endParaRPr>
        </a:p>
        <a:p>
          <a:r>
            <a:rPr lang="ja-JP" altLang="ja-JP" sz="1200" b="0" i="0" baseline="0">
              <a:solidFill>
                <a:schemeClr val="dk1"/>
              </a:solidFill>
              <a:latin typeface="+mn-lt"/>
              <a:ea typeface="+mn-ea"/>
              <a:cs typeface="+mn-cs"/>
            </a:rPr>
            <a:t>　今後も限られた財源を重点施策に配分することにより地域の活性化を図るとともに、歳出削減、定員管理・給与の適正化、地方税の徴収強化等の取り組みを通じて、財政基盤の強化に努める。</a:t>
          </a:r>
          <a:endParaRPr kumimoji="1" lang="ja-JP" altLang="ja-JP" sz="12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1" name="直線コネクタ 70"/>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定員適正化計画に基づく職員数の削減（</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125</a:t>
          </a:r>
          <a:r>
            <a:rPr lang="ja-JP" altLang="ja-JP" sz="1200" b="0" i="0" baseline="0">
              <a:solidFill>
                <a:schemeClr val="dk1"/>
              </a:solidFill>
              <a:latin typeface="+mn-lt"/>
              <a:ea typeface="+mn-ea"/>
              <a:cs typeface="+mn-cs"/>
            </a:rPr>
            <a:t>人、</a:t>
          </a:r>
          <a:r>
            <a:rPr lang="en-US" altLang="ja-JP" sz="1200" b="0" i="0" baseline="0">
              <a:solidFill>
                <a:schemeClr val="dk1"/>
              </a:solidFill>
              <a:latin typeface="+mn-lt"/>
              <a:ea typeface="+mn-ea"/>
              <a:cs typeface="+mn-cs"/>
            </a:rPr>
            <a:t>18.1</a:t>
          </a:r>
          <a:r>
            <a:rPr lang="ja-JP" altLang="ja-JP" sz="1200" b="0" i="0" baseline="0">
              <a:solidFill>
                <a:schemeClr val="dk1"/>
              </a:solidFill>
              <a:latin typeface="+mn-lt"/>
              <a:ea typeface="+mn-ea"/>
              <a:cs typeface="+mn-cs"/>
            </a:rPr>
            <a:t>％減）や、高利率の既発債の繰上償還による公債費抑制などの影響により、類似団体平均を下回る状況が続いている。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しかしながら、生活保護世帯の増加（</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89</a:t>
          </a:r>
          <a:r>
            <a:rPr lang="ja-JP" altLang="ja-JP" sz="1200" b="0" i="0" baseline="0">
              <a:solidFill>
                <a:schemeClr val="dk1"/>
              </a:solidFill>
              <a:latin typeface="+mn-lt"/>
              <a:ea typeface="+mn-ea"/>
              <a:cs typeface="+mn-cs"/>
            </a:rPr>
            <a:t>世帯、</a:t>
          </a:r>
          <a:r>
            <a:rPr lang="en-US" altLang="ja-JP" sz="1200" b="0" i="0" baseline="0">
              <a:solidFill>
                <a:schemeClr val="dk1"/>
              </a:solidFill>
              <a:latin typeface="+mn-lt"/>
              <a:ea typeface="+mn-ea"/>
              <a:cs typeface="+mn-cs"/>
            </a:rPr>
            <a:t>6.5</a:t>
          </a:r>
          <a:r>
            <a:rPr lang="ja-JP" altLang="ja-JP" sz="1200" b="0" i="0" baseline="0">
              <a:solidFill>
                <a:schemeClr val="dk1"/>
              </a:solidFill>
              <a:latin typeface="+mn-lt"/>
              <a:ea typeface="+mn-ea"/>
              <a:cs typeface="+mn-cs"/>
            </a:rPr>
            <a:t>％増）などによる社会保障費の増加傾向が続いており、今後の財政硬直化が懸念される。引き続き、地方税の徴収強化により財源確保を図るとともに、事務事業の簡素化・効率化や地方債発行の抑制などにより経常経費の削減に努める。</a:t>
          </a:r>
          <a:endParaRPr lang="en-US" altLang="ja-JP" sz="12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5624</xdr:rowOff>
    </xdr:from>
    <xdr:to>
      <xdr:col>7</xdr:col>
      <xdr:colOff>152400</xdr:colOff>
      <xdr:row>62</xdr:row>
      <xdr:rowOff>165100</xdr:rowOff>
    </xdr:to>
    <xdr:cxnSp macro="">
      <xdr:nvCxnSpPr>
        <xdr:cNvPr id="133" name="直線コネクタ 132"/>
        <xdr:cNvCxnSpPr/>
      </xdr:nvCxnSpPr>
      <xdr:spPr>
        <a:xfrm flipV="1">
          <a:off x="4114800" y="10464074"/>
          <a:ext cx="8382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144417</xdr:rowOff>
    </xdr:from>
    <xdr:to>
      <xdr:col>6</xdr:col>
      <xdr:colOff>0</xdr:colOff>
      <xdr:row>62</xdr:row>
      <xdr:rowOff>165100</xdr:rowOff>
    </xdr:to>
    <xdr:cxnSp macro="">
      <xdr:nvCxnSpPr>
        <xdr:cNvPr id="136" name="直線コネクタ 135"/>
        <xdr:cNvCxnSpPr/>
      </xdr:nvCxnSpPr>
      <xdr:spPr>
        <a:xfrm>
          <a:off x="3225800" y="107743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144417</xdr:rowOff>
    </xdr:from>
    <xdr:to>
      <xdr:col>4</xdr:col>
      <xdr:colOff>482600</xdr:colOff>
      <xdr:row>63</xdr:row>
      <xdr:rowOff>145324</xdr:rowOff>
    </xdr:to>
    <xdr:cxnSp macro="">
      <xdr:nvCxnSpPr>
        <xdr:cNvPr id="139" name="直線コネクタ 138"/>
        <xdr:cNvCxnSpPr/>
      </xdr:nvCxnSpPr>
      <xdr:spPr>
        <a:xfrm flipV="1">
          <a:off x="2336800" y="1077431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110853</xdr:rowOff>
    </xdr:from>
    <xdr:to>
      <xdr:col>3</xdr:col>
      <xdr:colOff>279400</xdr:colOff>
      <xdr:row>63</xdr:row>
      <xdr:rowOff>145324</xdr:rowOff>
    </xdr:to>
    <xdr:cxnSp macro="">
      <xdr:nvCxnSpPr>
        <xdr:cNvPr id="142" name="直線コネクタ 141"/>
        <xdr:cNvCxnSpPr/>
      </xdr:nvCxnSpPr>
      <xdr:spPr>
        <a:xfrm>
          <a:off x="1447800" y="1091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126274</xdr:rowOff>
    </xdr:from>
    <xdr:to>
      <xdr:col>7</xdr:col>
      <xdr:colOff>203200</xdr:colOff>
      <xdr:row>61</xdr:row>
      <xdr:rowOff>56424</xdr:rowOff>
    </xdr:to>
    <xdr:sp macro="" textlink="">
      <xdr:nvSpPr>
        <xdr:cNvPr id="152" name="円/楕円 151"/>
        <xdr:cNvSpPr/>
      </xdr:nvSpPr>
      <xdr:spPr>
        <a:xfrm>
          <a:off x="4902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142801</xdr:rowOff>
    </xdr:from>
    <xdr:ext cx="762000" cy="259045"/>
    <xdr:sp macro="" textlink="">
      <xdr:nvSpPr>
        <xdr:cNvPr id="153" name="財政構造の弾力性該当値テキスト"/>
        <xdr:cNvSpPr txBox="1"/>
      </xdr:nvSpPr>
      <xdr:spPr>
        <a:xfrm>
          <a:off x="5041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4" name="円/楕円 153"/>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5" name="テキスト ボックス 15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93617</xdr:rowOff>
    </xdr:from>
    <xdr:to>
      <xdr:col>4</xdr:col>
      <xdr:colOff>533400</xdr:colOff>
      <xdr:row>63</xdr:row>
      <xdr:rowOff>23767</xdr:rowOff>
    </xdr:to>
    <xdr:sp macro="" textlink="">
      <xdr:nvSpPr>
        <xdr:cNvPr id="156" name="円/楕円 155"/>
        <xdr:cNvSpPr/>
      </xdr:nvSpPr>
      <xdr:spPr>
        <a:xfrm>
          <a:off x="3175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33944</xdr:rowOff>
    </xdr:from>
    <xdr:ext cx="762000" cy="259045"/>
    <xdr:sp macro="" textlink="">
      <xdr:nvSpPr>
        <xdr:cNvPr id="157" name="テキスト ボックス 156"/>
        <xdr:cNvSpPr txBox="1"/>
      </xdr:nvSpPr>
      <xdr:spPr>
        <a:xfrm>
          <a:off x="2844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94524</xdr:rowOff>
    </xdr:from>
    <xdr:to>
      <xdr:col>3</xdr:col>
      <xdr:colOff>330200</xdr:colOff>
      <xdr:row>64</xdr:row>
      <xdr:rowOff>24674</xdr:rowOff>
    </xdr:to>
    <xdr:sp macro="" textlink="">
      <xdr:nvSpPr>
        <xdr:cNvPr id="158" name="円/楕円 157"/>
        <xdr:cNvSpPr/>
      </xdr:nvSpPr>
      <xdr:spPr>
        <a:xfrm>
          <a:off x="2286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34851</xdr:rowOff>
    </xdr:from>
    <xdr:ext cx="762000" cy="259045"/>
    <xdr:sp macro="" textlink="">
      <xdr:nvSpPr>
        <xdr:cNvPr id="159" name="テキスト ボックス 158"/>
        <xdr:cNvSpPr txBox="1"/>
      </xdr:nvSpPr>
      <xdr:spPr>
        <a:xfrm>
          <a:off x="1955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60053</xdr:rowOff>
    </xdr:from>
    <xdr:to>
      <xdr:col>2</xdr:col>
      <xdr:colOff>127000</xdr:colOff>
      <xdr:row>63</xdr:row>
      <xdr:rowOff>161653</xdr:rowOff>
    </xdr:to>
    <xdr:sp macro="" textlink="">
      <xdr:nvSpPr>
        <xdr:cNvPr id="160" name="円/楕円 159"/>
        <xdr:cNvSpPr/>
      </xdr:nvSpPr>
      <xdr:spPr>
        <a:xfrm>
          <a:off x="1397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380</xdr:rowOff>
    </xdr:from>
    <xdr:ext cx="762000" cy="259045"/>
    <xdr:sp macro="" textlink="">
      <xdr:nvSpPr>
        <xdr:cNvPr id="161" name="テキスト ボックス 160"/>
        <xdr:cNvSpPr txBox="1"/>
      </xdr:nvSpPr>
      <xdr:spPr>
        <a:xfrm>
          <a:off x="1066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[113,122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定員適正化計画に基づく職員数の削減（</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125</a:t>
          </a:r>
          <a:r>
            <a:rPr lang="ja-JP" altLang="ja-JP" sz="1200" b="0" i="0" baseline="0">
              <a:solidFill>
                <a:schemeClr val="dk1"/>
              </a:solidFill>
              <a:latin typeface="+mn-lt"/>
              <a:ea typeface="+mn-ea"/>
              <a:cs typeface="+mn-cs"/>
            </a:rPr>
            <a:t>人、</a:t>
          </a:r>
          <a:r>
            <a:rPr lang="en-US" altLang="ja-JP" sz="1200" b="0" i="0" baseline="0">
              <a:solidFill>
                <a:schemeClr val="dk1"/>
              </a:solidFill>
              <a:latin typeface="+mn-lt"/>
              <a:ea typeface="+mn-ea"/>
              <a:cs typeface="+mn-cs"/>
            </a:rPr>
            <a:t>18.1</a:t>
          </a:r>
          <a:r>
            <a:rPr lang="ja-JP" altLang="ja-JP" sz="1200" b="0" i="0" baseline="0">
              <a:solidFill>
                <a:schemeClr val="dk1"/>
              </a:solidFill>
              <a:latin typeface="+mn-lt"/>
              <a:ea typeface="+mn-ea"/>
              <a:cs typeface="+mn-cs"/>
            </a:rPr>
            <a:t>％減）や事務事業の簡素化・効率化に努めてきたことなどにより、類似団体を下回る状況が続いている。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今後も行財政改革への取り組みを通じて、人件費・物件費等の削減に努める。</a:t>
          </a:r>
          <a:endParaRPr lang="ja-JP" altLang="ja-JP" sz="12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155949</xdr:rowOff>
    </xdr:from>
    <xdr:to>
      <xdr:col>7</xdr:col>
      <xdr:colOff>152400</xdr:colOff>
      <xdr:row>80</xdr:row>
      <xdr:rowOff>157197</xdr:rowOff>
    </xdr:to>
    <xdr:cxnSp macro="">
      <xdr:nvCxnSpPr>
        <xdr:cNvPr id="197" name="直線コネクタ 196"/>
        <xdr:cNvCxnSpPr/>
      </xdr:nvCxnSpPr>
      <xdr:spPr>
        <a:xfrm>
          <a:off x="4114800" y="13871949"/>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141974</xdr:rowOff>
    </xdr:from>
    <xdr:ext cx="762000" cy="259045"/>
    <xdr:sp macro="" textlink="">
      <xdr:nvSpPr>
        <xdr:cNvPr id="198" name="人件費・物件費等の状況平均値テキスト"/>
        <xdr:cNvSpPr txBox="1"/>
      </xdr:nvSpPr>
      <xdr:spPr>
        <a:xfrm>
          <a:off x="5041900" y="13857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148434</xdr:rowOff>
    </xdr:from>
    <xdr:to>
      <xdr:col>6</xdr:col>
      <xdr:colOff>0</xdr:colOff>
      <xdr:row>80</xdr:row>
      <xdr:rowOff>155949</xdr:rowOff>
    </xdr:to>
    <xdr:cxnSp macro="">
      <xdr:nvCxnSpPr>
        <xdr:cNvPr id="200" name="直線コネクタ 199"/>
        <xdr:cNvCxnSpPr/>
      </xdr:nvCxnSpPr>
      <xdr:spPr>
        <a:xfrm>
          <a:off x="3225800" y="13864434"/>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148434</xdr:rowOff>
    </xdr:from>
    <xdr:to>
      <xdr:col>4</xdr:col>
      <xdr:colOff>482600</xdr:colOff>
      <xdr:row>80</xdr:row>
      <xdr:rowOff>152042</xdr:rowOff>
    </xdr:to>
    <xdr:cxnSp macro="">
      <xdr:nvCxnSpPr>
        <xdr:cNvPr id="203" name="直線コネクタ 202"/>
        <xdr:cNvCxnSpPr/>
      </xdr:nvCxnSpPr>
      <xdr:spPr>
        <a:xfrm flipV="1">
          <a:off x="2336800" y="13864434"/>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152042</xdr:rowOff>
    </xdr:from>
    <xdr:to>
      <xdr:col>3</xdr:col>
      <xdr:colOff>279400</xdr:colOff>
      <xdr:row>80</xdr:row>
      <xdr:rowOff>158821</xdr:rowOff>
    </xdr:to>
    <xdr:cxnSp macro="">
      <xdr:nvCxnSpPr>
        <xdr:cNvPr id="206" name="直線コネクタ 205"/>
        <xdr:cNvCxnSpPr/>
      </xdr:nvCxnSpPr>
      <xdr:spPr>
        <a:xfrm flipV="1">
          <a:off x="1447800" y="13868042"/>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106397</xdr:rowOff>
    </xdr:from>
    <xdr:to>
      <xdr:col>7</xdr:col>
      <xdr:colOff>203200</xdr:colOff>
      <xdr:row>81</xdr:row>
      <xdr:rowOff>36547</xdr:rowOff>
    </xdr:to>
    <xdr:sp macro="" textlink="">
      <xdr:nvSpPr>
        <xdr:cNvPr id="216" name="円/楕円 215"/>
        <xdr:cNvSpPr/>
      </xdr:nvSpPr>
      <xdr:spPr>
        <a:xfrm>
          <a:off x="4902200" y="138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27674</xdr:rowOff>
    </xdr:from>
    <xdr:ext cx="762000" cy="259045"/>
    <xdr:sp macro="" textlink="">
      <xdr:nvSpPr>
        <xdr:cNvPr id="217" name="人件費・物件費等の状況該当値テキスト"/>
        <xdr:cNvSpPr txBox="1"/>
      </xdr:nvSpPr>
      <xdr:spPr>
        <a:xfrm>
          <a:off x="5041900" y="1374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113,122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105149</xdr:rowOff>
    </xdr:from>
    <xdr:to>
      <xdr:col>6</xdr:col>
      <xdr:colOff>50800</xdr:colOff>
      <xdr:row>81</xdr:row>
      <xdr:rowOff>35299</xdr:rowOff>
    </xdr:to>
    <xdr:sp macro="" textlink="">
      <xdr:nvSpPr>
        <xdr:cNvPr id="218" name="円/楕円 217"/>
        <xdr:cNvSpPr/>
      </xdr:nvSpPr>
      <xdr:spPr>
        <a:xfrm>
          <a:off x="4064000" y="138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45476</xdr:rowOff>
    </xdr:from>
    <xdr:ext cx="736600" cy="259045"/>
    <xdr:sp macro="" textlink="">
      <xdr:nvSpPr>
        <xdr:cNvPr id="219" name="テキスト ボックス 218"/>
        <xdr:cNvSpPr txBox="1"/>
      </xdr:nvSpPr>
      <xdr:spPr>
        <a:xfrm>
          <a:off x="3733800" y="1359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112,036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97634</xdr:rowOff>
    </xdr:from>
    <xdr:to>
      <xdr:col>4</xdr:col>
      <xdr:colOff>533400</xdr:colOff>
      <xdr:row>81</xdr:row>
      <xdr:rowOff>27784</xdr:rowOff>
    </xdr:to>
    <xdr:sp macro="" textlink="">
      <xdr:nvSpPr>
        <xdr:cNvPr id="220" name="円/楕円 219"/>
        <xdr:cNvSpPr/>
      </xdr:nvSpPr>
      <xdr:spPr>
        <a:xfrm>
          <a:off x="3175000" y="1381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37961</xdr:rowOff>
    </xdr:from>
    <xdr:ext cx="762000" cy="259045"/>
    <xdr:sp macro="" textlink="">
      <xdr:nvSpPr>
        <xdr:cNvPr id="221" name="テキスト ボックス 220"/>
        <xdr:cNvSpPr txBox="1"/>
      </xdr:nvSpPr>
      <xdr:spPr>
        <a:xfrm>
          <a:off x="2844800" y="135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101242</xdr:rowOff>
    </xdr:from>
    <xdr:to>
      <xdr:col>3</xdr:col>
      <xdr:colOff>330200</xdr:colOff>
      <xdr:row>81</xdr:row>
      <xdr:rowOff>31392</xdr:rowOff>
    </xdr:to>
    <xdr:sp macro="" textlink="">
      <xdr:nvSpPr>
        <xdr:cNvPr id="222" name="円/楕円 221"/>
        <xdr:cNvSpPr/>
      </xdr:nvSpPr>
      <xdr:spPr>
        <a:xfrm>
          <a:off x="2286000" y="138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41569</xdr:rowOff>
    </xdr:from>
    <xdr:ext cx="762000" cy="259045"/>
    <xdr:sp macro="" textlink="">
      <xdr:nvSpPr>
        <xdr:cNvPr id="223" name="テキスト ボックス 222"/>
        <xdr:cNvSpPr txBox="1"/>
      </xdr:nvSpPr>
      <xdr:spPr>
        <a:xfrm>
          <a:off x="1955800" y="135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108021</xdr:rowOff>
    </xdr:from>
    <xdr:to>
      <xdr:col>2</xdr:col>
      <xdr:colOff>127000</xdr:colOff>
      <xdr:row>81</xdr:row>
      <xdr:rowOff>38171</xdr:rowOff>
    </xdr:to>
    <xdr:sp macro="" textlink="">
      <xdr:nvSpPr>
        <xdr:cNvPr id="224" name="円/楕円 223"/>
        <xdr:cNvSpPr/>
      </xdr:nvSpPr>
      <xdr:spPr>
        <a:xfrm>
          <a:off x="1397000" y="138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48348</xdr:rowOff>
    </xdr:from>
    <xdr:ext cx="762000" cy="259045"/>
    <xdr:sp macro="" textlink="">
      <xdr:nvSpPr>
        <xdr:cNvPr id="225" name="テキスト ボックス 224"/>
        <xdr:cNvSpPr txBox="1"/>
      </xdr:nvSpPr>
      <xdr:spPr>
        <a:xfrm>
          <a:off x="1066800" y="135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ラスパイレス指数は類似団体平均を下回っており、引き続き職員給与の適正化に努める。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年度及び平成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年度が大幅に高くなっているのは、国家公務員の時限的な（</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年間）給与改定特例法による措置があったためで、これを考慮した場合のラスパイレス指数は</a:t>
          </a:r>
          <a:r>
            <a:rPr lang="en-US" altLang="ja-JP" sz="1100" b="0" i="0" baseline="0">
              <a:solidFill>
                <a:schemeClr val="dk1"/>
              </a:solidFill>
              <a:latin typeface="+mn-lt"/>
              <a:ea typeface="+mn-ea"/>
              <a:cs typeface="+mn-cs"/>
            </a:rPr>
            <a:t>94.9</a:t>
          </a:r>
          <a:r>
            <a:rPr lang="ja-JP" altLang="ja-JP" sz="1100" b="0" i="0" baseline="0">
              <a:solidFill>
                <a:schemeClr val="dk1"/>
              </a:solidFill>
              <a:latin typeface="+mn-lt"/>
              <a:ea typeface="+mn-ea"/>
              <a:cs typeface="+mn-cs"/>
            </a:rPr>
            <a:t>（参考値）となっており、１００を下回る。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2646</xdr:rowOff>
    </xdr:from>
    <xdr:to>
      <xdr:col>24</xdr:col>
      <xdr:colOff>558800</xdr:colOff>
      <xdr:row>83</xdr:row>
      <xdr:rowOff>12700</xdr:rowOff>
    </xdr:to>
    <xdr:cxnSp macro="">
      <xdr:nvCxnSpPr>
        <xdr:cNvPr id="263" name="直線コネクタ 262"/>
        <xdr:cNvCxnSpPr/>
      </xdr:nvCxnSpPr>
      <xdr:spPr>
        <a:xfrm flipV="1">
          <a:off x="16179800" y="142329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12700</xdr:rowOff>
    </xdr:to>
    <xdr:cxnSp macro="">
      <xdr:nvCxnSpPr>
        <xdr:cNvPr id="266" name="直線コネクタ 265"/>
        <xdr:cNvCxnSpPr/>
      </xdr:nvCxnSpPr>
      <xdr:spPr>
        <a:xfrm>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87</xdr:row>
      <xdr:rowOff>60854</xdr:rowOff>
    </xdr:to>
    <xdr:cxnSp macro="">
      <xdr:nvCxnSpPr>
        <xdr:cNvPr id="269" name="直線コネクタ 268"/>
        <xdr:cNvCxnSpPr/>
      </xdr:nvCxnSpPr>
      <xdr:spPr>
        <a:xfrm flipV="1">
          <a:off x="14401800" y="14202834"/>
          <a:ext cx="889000" cy="7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50800</xdr:rowOff>
    </xdr:from>
    <xdr:to>
      <xdr:col>21</xdr:col>
      <xdr:colOff>0</xdr:colOff>
      <xdr:row>87</xdr:row>
      <xdr:rowOff>60854</xdr:rowOff>
    </xdr:to>
    <xdr:cxnSp macro="">
      <xdr:nvCxnSpPr>
        <xdr:cNvPr id="272" name="直線コネクタ 271"/>
        <xdr:cNvCxnSpPr/>
      </xdr:nvCxnSpPr>
      <xdr:spPr>
        <a:xfrm>
          <a:off x="13512800" y="149669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123296</xdr:rowOff>
    </xdr:from>
    <xdr:to>
      <xdr:col>24</xdr:col>
      <xdr:colOff>609600</xdr:colOff>
      <xdr:row>83</xdr:row>
      <xdr:rowOff>53446</xdr:rowOff>
    </xdr:to>
    <xdr:sp macro="" textlink="">
      <xdr:nvSpPr>
        <xdr:cNvPr id="282" name="円/楕円 281"/>
        <xdr:cNvSpPr/>
      </xdr:nvSpPr>
      <xdr:spPr>
        <a:xfrm>
          <a:off x="169672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139823</xdr:rowOff>
    </xdr:from>
    <xdr:ext cx="762000" cy="259045"/>
    <xdr:sp macro="" textlink="">
      <xdr:nvSpPr>
        <xdr:cNvPr id="283" name="給与水準   （国との比較）該当値テキスト"/>
        <xdr:cNvSpPr txBox="1"/>
      </xdr:nvSpPr>
      <xdr:spPr>
        <a:xfrm>
          <a:off x="17106900" y="1402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84" name="円/楕円 283"/>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85" name="テキスト ボックス 284"/>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86" name="円/楕円 285"/>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7" name="テキスト ボックス 286"/>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10054</xdr:rowOff>
    </xdr:from>
    <xdr:to>
      <xdr:col>21</xdr:col>
      <xdr:colOff>50800</xdr:colOff>
      <xdr:row>87</xdr:row>
      <xdr:rowOff>111654</xdr:rowOff>
    </xdr:to>
    <xdr:sp macro="" textlink="">
      <xdr:nvSpPr>
        <xdr:cNvPr id="288" name="円/楕円 287"/>
        <xdr:cNvSpPr/>
      </xdr:nvSpPr>
      <xdr:spPr>
        <a:xfrm>
          <a:off x="14351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121831</xdr:rowOff>
    </xdr:from>
    <xdr:ext cx="762000" cy="259045"/>
    <xdr:sp macro="" textlink="">
      <xdr:nvSpPr>
        <xdr:cNvPr id="289" name="テキスト ボックス 288"/>
        <xdr:cNvSpPr txBox="1"/>
      </xdr:nvSpPr>
      <xdr:spPr>
        <a:xfrm>
          <a:off x="14020800" y="1469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90" name="円/楕円 289"/>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91" name="テキスト ボックス 290"/>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半島部や離島を有する地理的要件に加え、人口減少に歯止めがかからない（</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4,162</a:t>
          </a:r>
          <a:r>
            <a:rPr lang="ja-JP" altLang="ja-JP" sz="1100" b="0" i="0" baseline="0">
              <a:solidFill>
                <a:schemeClr val="dk1"/>
              </a:solidFill>
              <a:latin typeface="+mn-lt"/>
              <a:ea typeface="+mn-ea"/>
              <a:cs typeface="+mn-cs"/>
            </a:rPr>
            <a:t>人、</a:t>
          </a:r>
          <a:r>
            <a:rPr lang="en-US" altLang="ja-JP" sz="1100" b="0" i="0" baseline="0">
              <a:solidFill>
                <a:schemeClr val="dk1"/>
              </a:solidFill>
              <a:latin typeface="+mn-lt"/>
              <a:ea typeface="+mn-ea"/>
              <a:cs typeface="+mn-cs"/>
            </a:rPr>
            <a:t>4.9</a:t>
          </a:r>
          <a:r>
            <a:rPr lang="ja-JP" altLang="ja-JP" sz="1100" b="0" i="0" baseline="0">
              <a:solidFill>
                <a:schemeClr val="dk1"/>
              </a:solidFill>
              <a:latin typeface="+mn-lt"/>
              <a:ea typeface="+mn-ea"/>
              <a:cs typeface="+mn-cs"/>
            </a:rPr>
            <a:t>％減）状況ではあるが、定員適正化計画に基づく職員数の削減（</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125</a:t>
          </a:r>
          <a:r>
            <a:rPr lang="ja-JP" altLang="ja-JP" sz="1100" b="0" i="0" baseline="0">
              <a:solidFill>
                <a:schemeClr val="dk1"/>
              </a:solidFill>
              <a:latin typeface="+mn-lt"/>
              <a:ea typeface="+mn-ea"/>
              <a:cs typeface="+mn-cs"/>
            </a:rPr>
            <a:t>人、</a:t>
          </a:r>
          <a:r>
            <a:rPr lang="en-US" altLang="ja-JP" sz="1100" b="0" i="0" baseline="0">
              <a:solidFill>
                <a:schemeClr val="dk1"/>
              </a:solidFill>
              <a:latin typeface="+mn-lt"/>
              <a:ea typeface="+mn-ea"/>
              <a:cs typeface="+mn-cs"/>
            </a:rPr>
            <a:t>18.1</a:t>
          </a:r>
          <a:r>
            <a:rPr lang="ja-JP" altLang="ja-JP" sz="1100" b="0" i="0" baseline="0">
              <a:solidFill>
                <a:schemeClr val="dk1"/>
              </a:solidFill>
              <a:latin typeface="+mn-lt"/>
              <a:ea typeface="+mn-ea"/>
              <a:cs typeface="+mn-cs"/>
            </a:rPr>
            <a:t>％減）により、人口千人当たり職員数も</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0.84</a:t>
          </a:r>
          <a:r>
            <a:rPr lang="ja-JP" altLang="ja-JP" sz="1100" b="0" i="0" baseline="0">
              <a:solidFill>
                <a:schemeClr val="dk1"/>
              </a:solidFill>
              <a:latin typeface="+mn-lt"/>
              <a:ea typeface="+mn-ea"/>
              <a:cs typeface="+mn-cs"/>
            </a:rPr>
            <a:t>人の減となっており指標は改善傾向にあり、全国平均、県内平均及び類似団体平均を下回っている。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引き続き、市民サービスの低下を招かないような組織編制や事務見直しに努める。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93194</xdr:rowOff>
    </xdr:from>
    <xdr:to>
      <xdr:col>24</xdr:col>
      <xdr:colOff>558800</xdr:colOff>
      <xdr:row>60</xdr:row>
      <xdr:rowOff>95492</xdr:rowOff>
    </xdr:to>
    <xdr:cxnSp macro="">
      <xdr:nvCxnSpPr>
        <xdr:cNvPr id="328" name="直線コネクタ 327"/>
        <xdr:cNvCxnSpPr/>
      </xdr:nvCxnSpPr>
      <xdr:spPr>
        <a:xfrm flipV="1">
          <a:off x="16179800" y="10380194"/>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95492</xdr:rowOff>
    </xdr:from>
    <xdr:to>
      <xdr:col>23</xdr:col>
      <xdr:colOff>406400</xdr:colOff>
      <xdr:row>60</xdr:row>
      <xdr:rowOff>123069</xdr:rowOff>
    </xdr:to>
    <xdr:cxnSp macro="">
      <xdr:nvCxnSpPr>
        <xdr:cNvPr id="331" name="直線コネクタ 330"/>
        <xdr:cNvCxnSpPr/>
      </xdr:nvCxnSpPr>
      <xdr:spPr>
        <a:xfrm flipV="1">
          <a:off x="15290800" y="103824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33" name="テキスト ボックス 332"/>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123069</xdr:rowOff>
    </xdr:from>
    <xdr:to>
      <xdr:col>22</xdr:col>
      <xdr:colOff>203200</xdr:colOff>
      <xdr:row>60</xdr:row>
      <xdr:rowOff>149497</xdr:rowOff>
    </xdr:to>
    <xdr:cxnSp macro="">
      <xdr:nvCxnSpPr>
        <xdr:cNvPr id="334" name="直線コネクタ 333"/>
        <xdr:cNvCxnSpPr/>
      </xdr:nvCxnSpPr>
      <xdr:spPr>
        <a:xfrm flipV="1">
          <a:off x="14401800" y="1041006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6" name="テキスト ボックス 335"/>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149497</xdr:rowOff>
    </xdr:from>
    <xdr:to>
      <xdr:col>21</xdr:col>
      <xdr:colOff>0</xdr:colOff>
      <xdr:row>61</xdr:row>
      <xdr:rowOff>18264</xdr:rowOff>
    </xdr:to>
    <xdr:cxnSp macro="">
      <xdr:nvCxnSpPr>
        <xdr:cNvPr id="337" name="直線コネクタ 336"/>
        <xdr:cNvCxnSpPr/>
      </xdr:nvCxnSpPr>
      <xdr:spPr>
        <a:xfrm flipV="1">
          <a:off x="13512800" y="1043649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42394</xdr:rowOff>
    </xdr:from>
    <xdr:to>
      <xdr:col>24</xdr:col>
      <xdr:colOff>609600</xdr:colOff>
      <xdr:row>60</xdr:row>
      <xdr:rowOff>143994</xdr:rowOff>
    </xdr:to>
    <xdr:sp macro="" textlink="">
      <xdr:nvSpPr>
        <xdr:cNvPr id="347" name="円/楕円 346"/>
        <xdr:cNvSpPr/>
      </xdr:nvSpPr>
      <xdr:spPr>
        <a:xfrm>
          <a:off x="169672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58921</xdr:rowOff>
    </xdr:from>
    <xdr:ext cx="762000" cy="259045"/>
    <xdr:sp macro="" textlink="">
      <xdr:nvSpPr>
        <xdr:cNvPr id="348" name="定員管理の状況該当値テキスト"/>
        <xdr:cNvSpPr txBox="1"/>
      </xdr:nvSpPr>
      <xdr:spPr>
        <a:xfrm>
          <a:off x="17106900" y="1017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44692</xdr:rowOff>
    </xdr:from>
    <xdr:to>
      <xdr:col>23</xdr:col>
      <xdr:colOff>457200</xdr:colOff>
      <xdr:row>60</xdr:row>
      <xdr:rowOff>146292</xdr:rowOff>
    </xdr:to>
    <xdr:sp macro="" textlink="">
      <xdr:nvSpPr>
        <xdr:cNvPr id="349" name="円/楕円 348"/>
        <xdr:cNvSpPr/>
      </xdr:nvSpPr>
      <xdr:spPr>
        <a:xfrm>
          <a:off x="16129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156469</xdr:rowOff>
    </xdr:from>
    <xdr:ext cx="736600" cy="259045"/>
    <xdr:sp macro="" textlink="">
      <xdr:nvSpPr>
        <xdr:cNvPr id="350" name="テキスト ボックス 349"/>
        <xdr:cNvSpPr txBox="1"/>
      </xdr:nvSpPr>
      <xdr:spPr>
        <a:xfrm>
          <a:off x="15798800" y="1010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72269</xdr:rowOff>
    </xdr:from>
    <xdr:to>
      <xdr:col>22</xdr:col>
      <xdr:colOff>254000</xdr:colOff>
      <xdr:row>61</xdr:row>
      <xdr:rowOff>2419</xdr:rowOff>
    </xdr:to>
    <xdr:sp macro="" textlink="">
      <xdr:nvSpPr>
        <xdr:cNvPr id="351" name="円/楕円 350"/>
        <xdr:cNvSpPr/>
      </xdr:nvSpPr>
      <xdr:spPr>
        <a:xfrm>
          <a:off x="15240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12596</xdr:rowOff>
    </xdr:from>
    <xdr:ext cx="762000" cy="259045"/>
    <xdr:sp macro="" textlink="">
      <xdr:nvSpPr>
        <xdr:cNvPr id="352" name="テキスト ボックス 351"/>
        <xdr:cNvSpPr txBox="1"/>
      </xdr:nvSpPr>
      <xdr:spPr>
        <a:xfrm>
          <a:off x="14909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98697</xdr:rowOff>
    </xdr:from>
    <xdr:to>
      <xdr:col>21</xdr:col>
      <xdr:colOff>50800</xdr:colOff>
      <xdr:row>61</xdr:row>
      <xdr:rowOff>28847</xdr:rowOff>
    </xdr:to>
    <xdr:sp macro="" textlink="">
      <xdr:nvSpPr>
        <xdr:cNvPr id="353" name="円/楕円 352"/>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13624</xdr:rowOff>
    </xdr:from>
    <xdr:ext cx="762000" cy="259045"/>
    <xdr:sp macro="" textlink="">
      <xdr:nvSpPr>
        <xdr:cNvPr id="354" name="テキスト ボックス 353"/>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138914</xdr:rowOff>
    </xdr:from>
    <xdr:to>
      <xdr:col>19</xdr:col>
      <xdr:colOff>533400</xdr:colOff>
      <xdr:row>61</xdr:row>
      <xdr:rowOff>69064</xdr:rowOff>
    </xdr:to>
    <xdr:sp macro="" textlink="">
      <xdr:nvSpPr>
        <xdr:cNvPr id="355" name="円/楕円 354"/>
        <xdr:cNvSpPr/>
      </xdr:nvSpPr>
      <xdr:spPr>
        <a:xfrm>
          <a:off x="134620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53841</xdr:rowOff>
    </xdr:from>
    <xdr:ext cx="762000" cy="259045"/>
    <xdr:sp macro="" textlink="">
      <xdr:nvSpPr>
        <xdr:cNvPr id="356" name="テキスト ボックス 355"/>
        <xdr:cNvSpPr txBox="1"/>
      </xdr:nvSpPr>
      <xdr:spPr>
        <a:xfrm>
          <a:off x="13131800" y="105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近年実施してきた既発債の繰上償還による元利償還金の減少、交付税措置率の有利な過疎対策事業債や合併特例債を活用している影響などにより、指標は改善傾向にあり、類似団体平均を下回っている。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しかしながら、引き続き、都市再生整備事業や本庁舎耐震改修事業などの大規模事業が実施されることや、合併措置の終了による標準財政規模の縮減が見込まれることなどから、指標の悪化が懸念される。今後も新発債の発行抑制など、財政の健全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41</xdr:row>
      <xdr:rowOff>10704</xdr:rowOff>
    </xdr:to>
    <xdr:cxnSp macro="">
      <xdr:nvCxnSpPr>
        <xdr:cNvPr id="391" name="直線コネクタ 390"/>
        <xdr:cNvCxnSpPr/>
      </xdr:nvCxnSpPr>
      <xdr:spPr>
        <a:xfrm flipV="1">
          <a:off x="16179800" y="693674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10704</xdr:rowOff>
    </xdr:from>
    <xdr:to>
      <xdr:col>23</xdr:col>
      <xdr:colOff>406400</xdr:colOff>
      <xdr:row>41</xdr:row>
      <xdr:rowOff>127907</xdr:rowOff>
    </xdr:to>
    <xdr:cxnSp macro="">
      <xdr:nvCxnSpPr>
        <xdr:cNvPr id="394" name="直線コネクタ 393"/>
        <xdr:cNvCxnSpPr/>
      </xdr:nvCxnSpPr>
      <xdr:spPr>
        <a:xfrm flipV="1">
          <a:off x="15290800" y="704015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6" name="テキスト ボックス 395"/>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127907</xdr:rowOff>
    </xdr:from>
    <xdr:to>
      <xdr:col>22</xdr:col>
      <xdr:colOff>203200</xdr:colOff>
      <xdr:row>42</xdr:row>
      <xdr:rowOff>32294</xdr:rowOff>
    </xdr:to>
    <xdr:cxnSp macro="">
      <xdr:nvCxnSpPr>
        <xdr:cNvPr id="397" name="直線コネクタ 396"/>
        <xdr:cNvCxnSpPr/>
      </xdr:nvCxnSpPr>
      <xdr:spPr>
        <a:xfrm flipV="1">
          <a:off x="14401800" y="71573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32294</xdr:rowOff>
    </xdr:from>
    <xdr:to>
      <xdr:col>21</xdr:col>
      <xdr:colOff>0</xdr:colOff>
      <xdr:row>42</xdr:row>
      <xdr:rowOff>94343</xdr:rowOff>
    </xdr:to>
    <xdr:cxnSp macro="">
      <xdr:nvCxnSpPr>
        <xdr:cNvPr id="400" name="直線コネクタ 399"/>
        <xdr:cNvCxnSpPr/>
      </xdr:nvCxnSpPr>
      <xdr:spPr>
        <a:xfrm flipV="1">
          <a:off x="13512800" y="72331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10" name="円/楕円 409"/>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11"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131354</xdr:rowOff>
    </xdr:from>
    <xdr:to>
      <xdr:col>23</xdr:col>
      <xdr:colOff>457200</xdr:colOff>
      <xdr:row>41</xdr:row>
      <xdr:rowOff>61504</xdr:rowOff>
    </xdr:to>
    <xdr:sp macro="" textlink="">
      <xdr:nvSpPr>
        <xdr:cNvPr id="412" name="円/楕円 411"/>
        <xdr:cNvSpPr/>
      </xdr:nvSpPr>
      <xdr:spPr>
        <a:xfrm>
          <a:off x="16129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413" name="テキスト ボックス 412"/>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77107</xdr:rowOff>
    </xdr:from>
    <xdr:to>
      <xdr:col>22</xdr:col>
      <xdr:colOff>254000</xdr:colOff>
      <xdr:row>42</xdr:row>
      <xdr:rowOff>7257</xdr:rowOff>
    </xdr:to>
    <xdr:sp macro="" textlink="">
      <xdr:nvSpPr>
        <xdr:cNvPr id="414" name="円/楕円 413"/>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163484</xdr:rowOff>
    </xdr:from>
    <xdr:ext cx="762000" cy="259045"/>
    <xdr:sp macro="" textlink="">
      <xdr:nvSpPr>
        <xdr:cNvPr id="415" name="テキスト ボックス 414"/>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152944</xdr:rowOff>
    </xdr:from>
    <xdr:to>
      <xdr:col>21</xdr:col>
      <xdr:colOff>50800</xdr:colOff>
      <xdr:row>42</xdr:row>
      <xdr:rowOff>83094</xdr:rowOff>
    </xdr:to>
    <xdr:sp macro="" textlink="">
      <xdr:nvSpPr>
        <xdr:cNvPr id="416" name="円/楕円 415"/>
        <xdr:cNvSpPr/>
      </xdr:nvSpPr>
      <xdr:spPr>
        <a:xfrm>
          <a:off x="14351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67871</xdr:rowOff>
    </xdr:from>
    <xdr:ext cx="762000" cy="259045"/>
    <xdr:sp macro="" textlink="">
      <xdr:nvSpPr>
        <xdr:cNvPr id="417" name="テキスト ボックス 416"/>
        <xdr:cNvSpPr txBox="1"/>
      </xdr:nvSpPr>
      <xdr:spPr>
        <a:xfrm>
          <a:off x="14020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43543</xdr:rowOff>
    </xdr:from>
    <xdr:to>
      <xdr:col>19</xdr:col>
      <xdr:colOff>533400</xdr:colOff>
      <xdr:row>42</xdr:row>
      <xdr:rowOff>145143</xdr:rowOff>
    </xdr:to>
    <xdr:sp macro="" textlink="">
      <xdr:nvSpPr>
        <xdr:cNvPr id="418" name="円/楕円 417"/>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129920</xdr:rowOff>
    </xdr:from>
    <xdr:ext cx="762000" cy="259045"/>
    <xdr:sp macro="" textlink="">
      <xdr:nvSpPr>
        <xdr:cNvPr id="419" name="テキスト ボックス 418"/>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既発債の繰上償還や新発債の抑制による地方債残高の減（</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5,764</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14.5</a:t>
          </a:r>
          <a:r>
            <a:rPr lang="ja-JP" altLang="ja-JP" sz="1100" b="0" i="0" baseline="0">
              <a:solidFill>
                <a:schemeClr val="dk1"/>
              </a:solidFill>
              <a:latin typeface="+mn-lt"/>
              <a:ea typeface="+mn-ea"/>
              <a:cs typeface="+mn-cs"/>
            </a:rPr>
            <a:t>％減）、財政調整基金及び減債基金の積み立てによる充当可能基金の増額（</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3,187</a:t>
          </a:r>
          <a:r>
            <a:rPr lang="ja-JP" altLang="ja-JP" sz="1100" b="0" i="0" baseline="0">
              <a:solidFill>
                <a:schemeClr val="dk1"/>
              </a:solidFill>
              <a:latin typeface="+mn-lt"/>
              <a:ea typeface="+mn-ea"/>
              <a:cs typeface="+mn-cs"/>
            </a:rPr>
            <a:t>百万円、</a:t>
          </a:r>
          <a:r>
            <a:rPr lang="en-US" altLang="ja-JP" sz="1100" b="0" i="0" baseline="0">
              <a:solidFill>
                <a:schemeClr val="dk1"/>
              </a:solidFill>
              <a:latin typeface="+mn-lt"/>
              <a:ea typeface="+mn-ea"/>
              <a:cs typeface="+mn-cs"/>
            </a:rPr>
            <a:t>80.8</a:t>
          </a:r>
          <a:r>
            <a:rPr lang="ja-JP" altLang="ja-JP" sz="1100" b="0" i="0" baseline="0">
              <a:solidFill>
                <a:schemeClr val="dk1"/>
              </a:solidFill>
              <a:latin typeface="+mn-lt"/>
              <a:ea typeface="+mn-ea"/>
              <a:cs typeface="+mn-cs"/>
            </a:rPr>
            <a:t>％増）などに加え、普通交付税増額の影響により指標は改善</a:t>
          </a:r>
          <a:r>
            <a:rPr lang="ja-JP" altLang="en-US" sz="1100" b="0" i="0" baseline="0">
              <a:solidFill>
                <a:schemeClr val="dk1"/>
              </a:solidFill>
              <a:latin typeface="+mn-lt"/>
              <a:ea typeface="+mn-ea"/>
              <a:cs typeface="+mn-cs"/>
            </a:rPr>
            <a:t>され</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本年度は該当がない</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a:t>
          </a:r>
          <a:r>
            <a:rPr lang="ja-JP" altLang="en-US" sz="1100" b="0" i="0" baseline="0">
              <a:solidFill>
                <a:schemeClr val="dk1"/>
              </a:solidFill>
              <a:latin typeface="+mn-lt"/>
              <a:ea typeface="+mn-ea"/>
              <a:cs typeface="+mn-cs"/>
            </a:rPr>
            <a:t>都市再生整備事業や本庁舎耐震改修事業などの大規模事業が実施</a:t>
          </a:r>
          <a:r>
            <a:rPr lang="ja-JP" altLang="ja-JP" sz="1100" b="0" i="0" baseline="0">
              <a:solidFill>
                <a:schemeClr val="dk1"/>
              </a:solidFill>
              <a:latin typeface="+mn-lt"/>
              <a:ea typeface="+mn-ea"/>
              <a:cs typeface="+mn-cs"/>
            </a:rPr>
            <a:t>されることや、合併優遇措置の終了による標準財政規模の縮減が見込まれることなどから、指標の悪化が懸念されるため、今後も義務的経費の削減などの行財政改革を進め、財政の健全化に努める。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48387</xdr:rowOff>
    </xdr:from>
    <xdr:to>
      <xdr:col>23</xdr:col>
      <xdr:colOff>406400</xdr:colOff>
      <xdr:row>15</xdr:row>
      <xdr:rowOff>73999</xdr:rowOff>
    </xdr:to>
    <xdr:cxnSp macro="">
      <xdr:nvCxnSpPr>
        <xdr:cNvPr id="453" name="直線コネクタ 452"/>
        <xdr:cNvCxnSpPr/>
      </xdr:nvCxnSpPr>
      <xdr:spPr>
        <a:xfrm flipV="1">
          <a:off x="15290800" y="2448687"/>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73999</xdr:rowOff>
    </xdr:from>
    <xdr:to>
      <xdr:col>22</xdr:col>
      <xdr:colOff>203200</xdr:colOff>
      <xdr:row>16</xdr:row>
      <xdr:rowOff>107654</xdr:rowOff>
    </xdr:to>
    <xdr:cxnSp macro="">
      <xdr:nvCxnSpPr>
        <xdr:cNvPr id="456" name="直線コネクタ 455"/>
        <xdr:cNvCxnSpPr/>
      </xdr:nvCxnSpPr>
      <xdr:spPr>
        <a:xfrm flipV="1">
          <a:off x="14401800" y="2645749"/>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8" name="テキスト ボックス 45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107654</xdr:rowOff>
    </xdr:from>
    <xdr:to>
      <xdr:col>21</xdr:col>
      <xdr:colOff>0</xdr:colOff>
      <xdr:row>17</xdr:row>
      <xdr:rowOff>123613</xdr:rowOff>
    </xdr:to>
    <xdr:cxnSp macro="">
      <xdr:nvCxnSpPr>
        <xdr:cNvPr id="459" name="直線コネクタ 458"/>
        <xdr:cNvCxnSpPr/>
      </xdr:nvCxnSpPr>
      <xdr:spPr>
        <a:xfrm flipV="1">
          <a:off x="13512800" y="2850854"/>
          <a:ext cx="889000" cy="18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61" name="テキスト ボックス 460"/>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62" name="フローチャート : 判断 461"/>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3" name="テキスト ボックス 462"/>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4" name="フローチャート : 判断 463"/>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5" name="テキスト ボックス 464"/>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169037</xdr:rowOff>
    </xdr:from>
    <xdr:to>
      <xdr:col>23</xdr:col>
      <xdr:colOff>457200</xdr:colOff>
      <xdr:row>14</xdr:row>
      <xdr:rowOff>99187</xdr:rowOff>
    </xdr:to>
    <xdr:sp macro="" textlink="">
      <xdr:nvSpPr>
        <xdr:cNvPr id="471" name="円/楕円 470"/>
        <xdr:cNvSpPr/>
      </xdr:nvSpPr>
      <xdr:spPr>
        <a:xfrm>
          <a:off x="16129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109364</xdr:rowOff>
    </xdr:from>
    <xdr:ext cx="736600" cy="259045"/>
    <xdr:sp macro="" textlink="">
      <xdr:nvSpPr>
        <xdr:cNvPr id="472" name="テキスト ボックス 471"/>
        <xdr:cNvSpPr txBox="1"/>
      </xdr:nvSpPr>
      <xdr:spPr>
        <a:xfrm>
          <a:off x="15798800" y="216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23199</xdr:rowOff>
    </xdr:from>
    <xdr:to>
      <xdr:col>22</xdr:col>
      <xdr:colOff>254000</xdr:colOff>
      <xdr:row>15</xdr:row>
      <xdr:rowOff>124799</xdr:rowOff>
    </xdr:to>
    <xdr:sp macro="" textlink="">
      <xdr:nvSpPr>
        <xdr:cNvPr id="473" name="円/楕円 472"/>
        <xdr:cNvSpPr/>
      </xdr:nvSpPr>
      <xdr:spPr>
        <a:xfrm>
          <a:off x="15240000" y="25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134976</xdr:rowOff>
    </xdr:from>
    <xdr:ext cx="762000" cy="259045"/>
    <xdr:sp macro="" textlink="">
      <xdr:nvSpPr>
        <xdr:cNvPr id="474" name="テキスト ボックス 473"/>
        <xdr:cNvSpPr txBox="1"/>
      </xdr:nvSpPr>
      <xdr:spPr>
        <a:xfrm>
          <a:off x="14909800" y="23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56854</xdr:rowOff>
    </xdr:from>
    <xdr:to>
      <xdr:col>21</xdr:col>
      <xdr:colOff>50800</xdr:colOff>
      <xdr:row>16</xdr:row>
      <xdr:rowOff>158454</xdr:rowOff>
    </xdr:to>
    <xdr:sp macro="" textlink="">
      <xdr:nvSpPr>
        <xdr:cNvPr id="475" name="円/楕円 474"/>
        <xdr:cNvSpPr/>
      </xdr:nvSpPr>
      <xdr:spPr>
        <a:xfrm>
          <a:off x="14351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143231</xdr:rowOff>
    </xdr:from>
    <xdr:ext cx="762000" cy="259045"/>
    <xdr:sp macro="" textlink="">
      <xdr:nvSpPr>
        <xdr:cNvPr id="476" name="テキスト ボックス 475"/>
        <xdr:cNvSpPr txBox="1"/>
      </xdr:nvSpPr>
      <xdr:spPr>
        <a:xfrm>
          <a:off x="14020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72813</xdr:rowOff>
    </xdr:from>
    <xdr:to>
      <xdr:col>19</xdr:col>
      <xdr:colOff>533400</xdr:colOff>
      <xdr:row>18</xdr:row>
      <xdr:rowOff>2963</xdr:rowOff>
    </xdr:to>
    <xdr:sp macro="" textlink="">
      <xdr:nvSpPr>
        <xdr:cNvPr id="477" name="円/楕円 476"/>
        <xdr:cNvSpPr/>
      </xdr:nvSpPr>
      <xdr:spPr>
        <a:xfrm>
          <a:off x="13462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159190</xdr:rowOff>
    </xdr:from>
    <xdr:ext cx="762000" cy="259045"/>
    <xdr:sp macro="" textlink="">
      <xdr:nvSpPr>
        <xdr:cNvPr id="478" name="テキスト ボックス 477"/>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定員適正化計画に基づく職員数の削減（</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125</a:t>
          </a:r>
          <a:r>
            <a:rPr lang="ja-JP" altLang="ja-JP" sz="1200" b="0" i="0" baseline="0">
              <a:solidFill>
                <a:schemeClr val="dk1"/>
              </a:solidFill>
              <a:latin typeface="+mn-lt"/>
              <a:ea typeface="+mn-ea"/>
              <a:cs typeface="+mn-cs"/>
            </a:rPr>
            <a:t>人、</a:t>
          </a:r>
          <a:r>
            <a:rPr lang="en-US" altLang="ja-JP" sz="1200" b="0" i="0" baseline="0">
              <a:solidFill>
                <a:schemeClr val="dk1"/>
              </a:solidFill>
              <a:latin typeface="+mn-lt"/>
              <a:ea typeface="+mn-ea"/>
              <a:cs typeface="+mn-cs"/>
            </a:rPr>
            <a:t>18.1</a:t>
          </a:r>
          <a:r>
            <a:rPr lang="ja-JP" altLang="ja-JP" sz="1200" b="0" i="0" baseline="0">
              <a:solidFill>
                <a:schemeClr val="dk1"/>
              </a:solidFill>
              <a:latin typeface="+mn-lt"/>
              <a:ea typeface="+mn-ea"/>
              <a:cs typeface="+mn-cs"/>
            </a:rPr>
            <a:t>％減）により、指標は改善し、類似団体平均を下回っている。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引き続き、市民サービスの低下を招かないような組織編制や事務の見直しに努め、人件費の縮減を図る。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92710</xdr:rowOff>
    </xdr:to>
    <xdr:cxnSp macro="">
      <xdr:nvCxnSpPr>
        <xdr:cNvPr id="66" name="直線コネクタ 65"/>
        <xdr:cNvCxnSpPr/>
      </xdr:nvCxnSpPr>
      <xdr:spPr>
        <a:xfrm flipV="1">
          <a:off x="3987800" y="5986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92710</xdr:rowOff>
    </xdr:to>
    <xdr:cxnSp macro="">
      <xdr:nvCxnSpPr>
        <xdr:cNvPr id="69" name="直線コネクタ 68"/>
        <xdr:cNvCxnSpPr/>
      </xdr:nvCxnSpPr>
      <xdr:spPr>
        <a:xfrm>
          <a:off x="3098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37</xdr:row>
      <xdr:rowOff>8890</xdr:rowOff>
    </xdr:to>
    <xdr:cxnSp macro="">
      <xdr:nvCxnSpPr>
        <xdr:cNvPr id="72" name="直線コネクタ 71"/>
        <xdr:cNvCxnSpPr/>
      </xdr:nvCxnSpPr>
      <xdr:spPr>
        <a:xfrm flipV="1">
          <a:off x="2209800" y="60782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62230</xdr:rowOff>
    </xdr:to>
    <xdr:cxnSp macro="">
      <xdr:nvCxnSpPr>
        <xdr:cNvPr id="75" name="直線コネクタ 74"/>
        <xdr:cNvCxnSpPr/>
      </xdr:nvCxnSpPr>
      <xdr:spPr>
        <a:xfrm flipV="1">
          <a:off x="1320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5" name="円/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7"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92" name="テキスト ボックス 91"/>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94" name="テキスト ボックス 93"/>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事務事業の効率化の取り組みなどにより、類似団体平均を下回る状況が続いている。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今後、業務の民間委託が進むことなどから、指標の上昇が見込まれるが、行政の簡素化・効率化を進め、現水準の維持に努める。</a:t>
          </a:r>
          <a:endParaRPr lang="en-US" altLang="ja-JP" sz="12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18143</xdr:rowOff>
    </xdr:from>
    <xdr:to>
      <xdr:col>24</xdr:col>
      <xdr:colOff>31750</xdr:colOff>
      <xdr:row>21</xdr:row>
      <xdr:rowOff>58964</xdr:rowOff>
    </xdr:to>
    <xdr:cxnSp macro="">
      <xdr:nvCxnSpPr>
        <xdr:cNvPr id="124" name="直線コネクタ 123"/>
        <xdr:cNvCxnSpPr/>
      </xdr:nvCxnSpPr>
      <xdr:spPr>
        <a:xfrm flipV="1">
          <a:off x="16510000" y="2418443"/>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104520</xdr:rowOff>
    </xdr:from>
    <xdr:ext cx="762000" cy="259045"/>
    <xdr:sp macro="" textlink="">
      <xdr:nvSpPr>
        <xdr:cNvPr id="127" name="物件費最大値テキスト"/>
        <xdr:cNvSpPr txBox="1"/>
      </xdr:nvSpPr>
      <xdr:spPr>
        <a:xfrm>
          <a:off x="165989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14</xdr:row>
      <xdr:rowOff>18143</xdr:rowOff>
    </xdr:from>
    <xdr:to>
      <xdr:col>24</xdr:col>
      <xdr:colOff>120650</xdr:colOff>
      <xdr:row>14</xdr:row>
      <xdr:rowOff>18143</xdr:rowOff>
    </xdr:to>
    <xdr:cxnSp macro="">
      <xdr:nvCxnSpPr>
        <xdr:cNvPr id="128" name="直線コネクタ 127"/>
        <xdr:cNvCxnSpPr/>
      </xdr:nvCxnSpPr>
      <xdr:spPr>
        <a:xfrm>
          <a:off x="16421100" y="241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18143</xdr:rowOff>
    </xdr:from>
    <xdr:to>
      <xdr:col>24</xdr:col>
      <xdr:colOff>31750</xdr:colOff>
      <xdr:row>14</xdr:row>
      <xdr:rowOff>72571</xdr:rowOff>
    </xdr:to>
    <xdr:cxnSp macro="">
      <xdr:nvCxnSpPr>
        <xdr:cNvPr id="129" name="直線コネクタ 128"/>
        <xdr:cNvCxnSpPr/>
      </xdr:nvCxnSpPr>
      <xdr:spPr>
        <a:xfrm flipV="1">
          <a:off x="15671800" y="2418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1"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xdr:rowOff>
    </xdr:from>
    <xdr:to>
      <xdr:col>22</xdr:col>
      <xdr:colOff>565150</xdr:colOff>
      <xdr:row>14</xdr:row>
      <xdr:rowOff>72571</xdr:rowOff>
    </xdr:to>
    <xdr:cxnSp macro="">
      <xdr:nvCxnSpPr>
        <xdr:cNvPr id="132" name="直線コネクタ 131"/>
        <xdr:cNvCxnSpPr/>
      </xdr:nvCxnSpPr>
      <xdr:spPr>
        <a:xfrm>
          <a:off x="14782800" y="2407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138793</xdr:rowOff>
    </xdr:from>
    <xdr:to>
      <xdr:col>22</xdr:col>
      <xdr:colOff>615950</xdr:colOff>
      <xdr:row>18</xdr:row>
      <xdr:rowOff>68943</xdr:rowOff>
    </xdr:to>
    <xdr:sp macro="" textlink="">
      <xdr:nvSpPr>
        <xdr:cNvPr id="133" name="フローチャート : 判断 132"/>
        <xdr:cNvSpPr/>
      </xdr:nvSpPr>
      <xdr:spPr>
        <a:xfrm>
          <a:off x="15621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34" name="テキスト ボックス 133"/>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14</xdr:row>
      <xdr:rowOff>7257</xdr:rowOff>
    </xdr:to>
    <xdr:cxnSp macro="">
      <xdr:nvCxnSpPr>
        <xdr:cNvPr id="135" name="直線コネクタ 134"/>
        <xdr:cNvCxnSpPr/>
      </xdr:nvCxnSpPr>
      <xdr:spPr>
        <a:xfrm>
          <a:off x="13893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62593</xdr:rowOff>
    </xdr:from>
    <xdr:to>
      <xdr:col>21</xdr:col>
      <xdr:colOff>412750</xdr:colOff>
      <xdr:row>17</xdr:row>
      <xdr:rowOff>164193</xdr:rowOff>
    </xdr:to>
    <xdr:sp macro="" textlink="">
      <xdr:nvSpPr>
        <xdr:cNvPr id="136" name="フローチャート :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37" name="テキスト ボックス 136"/>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156936</xdr:rowOff>
    </xdr:to>
    <xdr:cxnSp macro="">
      <xdr:nvCxnSpPr>
        <xdr:cNvPr id="138" name="直線コネクタ 137"/>
        <xdr:cNvCxnSpPr/>
      </xdr:nvCxnSpPr>
      <xdr:spPr>
        <a:xfrm flipV="1">
          <a:off x="13004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9" name="フローチャート :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41" name="フローチャート : 判断 140"/>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42" name="テキスト ボックス 141"/>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138793</xdr:rowOff>
    </xdr:from>
    <xdr:to>
      <xdr:col>24</xdr:col>
      <xdr:colOff>82550</xdr:colOff>
      <xdr:row>14</xdr:row>
      <xdr:rowOff>68943</xdr:rowOff>
    </xdr:to>
    <xdr:sp macro="" textlink="">
      <xdr:nvSpPr>
        <xdr:cNvPr id="148" name="円/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47370</xdr:rowOff>
    </xdr:from>
    <xdr:ext cx="762000" cy="259045"/>
    <xdr:sp macro="" textlink="">
      <xdr:nvSpPr>
        <xdr:cNvPr id="149" name="物件費該当値テキスト"/>
        <xdr:cNvSpPr txBox="1"/>
      </xdr:nvSpPr>
      <xdr:spPr>
        <a:xfrm>
          <a:off x="16598900" y="227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21771</xdr:rowOff>
    </xdr:from>
    <xdr:to>
      <xdr:col>22</xdr:col>
      <xdr:colOff>615950</xdr:colOff>
      <xdr:row>14</xdr:row>
      <xdr:rowOff>123371</xdr:rowOff>
    </xdr:to>
    <xdr:sp macro="" textlink="">
      <xdr:nvSpPr>
        <xdr:cNvPr id="150" name="円/楕円 149"/>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133548</xdr:rowOff>
    </xdr:from>
    <xdr:ext cx="736600" cy="259045"/>
    <xdr:sp macro="" textlink="">
      <xdr:nvSpPr>
        <xdr:cNvPr id="151" name="テキスト ボックス 150"/>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127907</xdr:rowOff>
    </xdr:from>
    <xdr:to>
      <xdr:col>21</xdr:col>
      <xdr:colOff>412750</xdr:colOff>
      <xdr:row>14</xdr:row>
      <xdr:rowOff>58057</xdr:rowOff>
    </xdr:to>
    <xdr:sp macro="" textlink="">
      <xdr:nvSpPr>
        <xdr:cNvPr id="152" name="円/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68234</xdr:rowOff>
    </xdr:from>
    <xdr:ext cx="762000" cy="259045"/>
    <xdr:sp macro="" textlink="">
      <xdr:nvSpPr>
        <xdr:cNvPr id="153" name="テキスト ボックス 152"/>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4" name="円/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6" name="円/楕円 155"/>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7" name="テキスト ボックス 156"/>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a:t>
          </a:r>
          <a:r>
            <a:rPr lang="ja-JP" altLang="en-US" sz="1200" b="0" i="0" baseline="0">
              <a:solidFill>
                <a:schemeClr val="dk1"/>
              </a:solidFill>
              <a:latin typeface="+mn-lt"/>
              <a:ea typeface="+mn-ea"/>
              <a:cs typeface="+mn-cs"/>
            </a:rPr>
            <a:t>社会福祉</a:t>
          </a:r>
          <a:r>
            <a:rPr lang="ja-JP" altLang="ja-JP" sz="1200" b="0" i="0" baseline="0">
              <a:solidFill>
                <a:schemeClr val="dk1"/>
              </a:solidFill>
              <a:latin typeface="+mn-lt"/>
              <a:ea typeface="+mn-ea"/>
              <a:cs typeface="+mn-cs"/>
            </a:rPr>
            <a:t>費における扶助費の事業費が減額となったことなどから、類似団体平均を下回ったが、全国平均を上回る高齢化率（平成</a:t>
          </a:r>
          <a:r>
            <a:rPr lang="en-US" altLang="ja-JP" sz="1200" b="0" i="0" baseline="0">
              <a:solidFill>
                <a:schemeClr val="dk1"/>
              </a:solidFill>
              <a:latin typeface="+mn-lt"/>
              <a:ea typeface="+mn-ea"/>
              <a:cs typeface="+mn-cs"/>
            </a:rPr>
            <a:t>28</a:t>
          </a:r>
          <a:r>
            <a:rPr lang="ja-JP" altLang="ja-JP" sz="1200" b="0" i="0" baseline="0">
              <a:solidFill>
                <a:schemeClr val="dk1"/>
              </a:solidFill>
              <a:latin typeface="+mn-lt"/>
              <a:ea typeface="+mn-ea"/>
              <a:cs typeface="+mn-cs"/>
            </a:rPr>
            <a:t>年</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月</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日</a:t>
          </a:r>
          <a:r>
            <a:rPr lang="en-US" altLang="ja-JP" sz="1200" b="0" i="0" baseline="0">
              <a:solidFill>
                <a:schemeClr val="dk1"/>
              </a:solidFill>
              <a:latin typeface="+mn-lt"/>
              <a:ea typeface="+mn-ea"/>
              <a:cs typeface="+mn-cs"/>
            </a:rPr>
            <a:t>35.6</a:t>
          </a:r>
          <a:r>
            <a:rPr lang="ja-JP" altLang="ja-JP" sz="1200" b="0" i="0" baseline="0">
              <a:solidFill>
                <a:schemeClr val="dk1"/>
              </a:solidFill>
              <a:latin typeface="+mn-lt"/>
              <a:ea typeface="+mn-ea"/>
              <a:cs typeface="+mn-cs"/>
            </a:rPr>
            <a:t>％）や生活保護世帯の増加（</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89</a:t>
          </a:r>
          <a:r>
            <a:rPr lang="ja-JP" altLang="ja-JP" sz="1200" b="0" i="0" baseline="0">
              <a:solidFill>
                <a:schemeClr val="dk1"/>
              </a:solidFill>
              <a:latin typeface="+mn-lt"/>
              <a:ea typeface="+mn-ea"/>
              <a:cs typeface="+mn-cs"/>
            </a:rPr>
            <a:t>世帯、</a:t>
          </a:r>
          <a:r>
            <a:rPr lang="en-US" altLang="ja-JP" sz="1200" b="0" i="0" baseline="0">
              <a:solidFill>
                <a:schemeClr val="dk1"/>
              </a:solidFill>
              <a:latin typeface="+mn-lt"/>
              <a:ea typeface="+mn-ea"/>
              <a:cs typeface="+mn-cs"/>
            </a:rPr>
            <a:t>6.5</a:t>
          </a:r>
          <a:r>
            <a:rPr lang="ja-JP" altLang="ja-JP" sz="1200" b="0" i="0" baseline="0">
              <a:solidFill>
                <a:schemeClr val="dk1"/>
              </a:solidFill>
              <a:latin typeface="+mn-lt"/>
              <a:ea typeface="+mn-ea"/>
              <a:cs typeface="+mn-cs"/>
            </a:rPr>
            <a:t>％増）などの影響が懸念される。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引き続き、生活保護受給の資格審査等の適正化や行政の簡素化・効率化による他の経常経費の抑制･削減に努める。</a:t>
          </a:r>
          <a:endParaRPr lang="ja-JP" altLang="ja-JP" sz="12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7" name="直線コネクタ 186"/>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90"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91" name="直線コネクタ 190"/>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83457</xdr:rowOff>
    </xdr:from>
    <xdr:to>
      <xdr:col>7</xdr:col>
      <xdr:colOff>15875</xdr:colOff>
      <xdr:row>54</xdr:row>
      <xdr:rowOff>105228</xdr:rowOff>
    </xdr:to>
    <xdr:cxnSp macro="">
      <xdr:nvCxnSpPr>
        <xdr:cNvPr id="192" name="直線コネクタ 191"/>
        <xdr:cNvCxnSpPr/>
      </xdr:nvCxnSpPr>
      <xdr:spPr>
        <a:xfrm flipV="1">
          <a:off x="3987800" y="9341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3"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4" name="フローチャート : 判断 193"/>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105228</xdr:rowOff>
    </xdr:from>
    <xdr:to>
      <xdr:col>5</xdr:col>
      <xdr:colOff>549275</xdr:colOff>
      <xdr:row>55</xdr:row>
      <xdr:rowOff>97065</xdr:rowOff>
    </xdr:to>
    <xdr:cxnSp macro="">
      <xdr:nvCxnSpPr>
        <xdr:cNvPr id="195" name="直線コネクタ 194"/>
        <xdr:cNvCxnSpPr/>
      </xdr:nvCxnSpPr>
      <xdr:spPr>
        <a:xfrm flipV="1">
          <a:off x="3098800" y="93635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6" name="フローチャート : 判断 195"/>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7" name="テキスト ボックス 196"/>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97065</xdr:rowOff>
    </xdr:to>
    <xdr:cxnSp macro="">
      <xdr:nvCxnSpPr>
        <xdr:cNvPr id="198" name="直線コネクタ 197"/>
        <xdr:cNvCxnSpPr/>
      </xdr:nvCxnSpPr>
      <xdr:spPr>
        <a:xfrm>
          <a:off x="2209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9" name="フローチャート : 判断 198"/>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00" name="テキスト ボックス 199"/>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86178</xdr:rowOff>
    </xdr:to>
    <xdr:cxnSp macro="">
      <xdr:nvCxnSpPr>
        <xdr:cNvPr id="201" name="直線コネクタ 200"/>
        <xdr:cNvCxnSpPr/>
      </xdr:nvCxnSpPr>
      <xdr:spPr>
        <a:xfrm>
          <a:off x="1320800" y="9428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2" name="フローチャート : 判断 201"/>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3" name="テキスト ボックス 202"/>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4" name="フローチャート : 判断 203"/>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5" name="テキスト ボックス 20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32657</xdr:rowOff>
    </xdr:from>
    <xdr:to>
      <xdr:col>7</xdr:col>
      <xdr:colOff>66675</xdr:colOff>
      <xdr:row>54</xdr:row>
      <xdr:rowOff>134257</xdr:rowOff>
    </xdr:to>
    <xdr:sp macro="" textlink="">
      <xdr:nvSpPr>
        <xdr:cNvPr id="211" name="円/楕円 210"/>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49184</xdr:rowOff>
    </xdr:from>
    <xdr:ext cx="762000" cy="259045"/>
    <xdr:sp macro="" textlink="">
      <xdr:nvSpPr>
        <xdr:cNvPr id="212"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54428</xdr:rowOff>
    </xdr:from>
    <xdr:to>
      <xdr:col>5</xdr:col>
      <xdr:colOff>600075</xdr:colOff>
      <xdr:row>54</xdr:row>
      <xdr:rowOff>156028</xdr:rowOff>
    </xdr:to>
    <xdr:sp macro="" textlink="">
      <xdr:nvSpPr>
        <xdr:cNvPr id="213" name="円/楕円 212"/>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166205</xdr:rowOff>
    </xdr:from>
    <xdr:ext cx="736600" cy="259045"/>
    <xdr:sp macro="" textlink="">
      <xdr:nvSpPr>
        <xdr:cNvPr id="214" name="テキスト ボックス 213"/>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5" name="円/楕円 214"/>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16" name="テキスト ボックス 215"/>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7" name="円/楕円 216"/>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8" name="テキスト ボックス 217"/>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119743</xdr:rowOff>
    </xdr:from>
    <xdr:to>
      <xdr:col>1</xdr:col>
      <xdr:colOff>676275</xdr:colOff>
      <xdr:row>55</xdr:row>
      <xdr:rowOff>49893</xdr:rowOff>
    </xdr:to>
    <xdr:sp macro="" textlink="">
      <xdr:nvSpPr>
        <xdr:cNvPr id="219" name="円/楕円 218"/>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34670</xdr:rowOff>
    </xdr:from>
    <xdr:ext cx="762000" cy="259045"/>
    <xdr:sp macro="" textlink="">
      <xdr:nvSpPr>
        <xdr:cNvPr id="220" name="テキスト ボックス 219"/>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その他に係る経常収支比率が類似団体平均を上回っているのは、多額の繰出金が主な原因である。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公共下水道事業特別会計で整備した下水道施設の元利償還に対する一般会計負担や介護保険事業会計に対する事務費繰出など多額の経費を要している。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今後、特別会計における独立採算の原則に立ち返り、料金等の適正化を図ることなどにより、税収を主な財源とする普通会計の負担額を減らしていくよう努める。</a:t>
          </a:r>
          <a:endParaRPr lang="ja-JP" altLang="ja-JP" sz="12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8" name="直線コネクタ 247"/>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9"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0" name="直線コネクタ 249"/>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51"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2" name="直線コネクタ 251"/>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138430</xdr:rowOff>
    </xdr:to>
    <xdr:cxnSp macro="">
      <xdr:nvCxnSpPr>
        <xdr:cNvPr id="253" name="直線コネクタ 252"/>
        <xdr:cNvCxnSpPr/>
      </xdr:nvCxnSpPr>
      <xdr:spPr>
        <a:xfrm flipV="1">
          <a:off x="15671800" y="988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4"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5" name="フローチャート : 判断 254"/>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138430</xdr:rowOff>
    </xdr:to>
    <xdr:cxnSp macro="">
      <xdr:nvCxnSpPr>
        <xdr:cNvPr id="256" name="直線コネクタ 255"/>
        <xdr:cNvCxnSpPr/>
      </xdr:nvCxnSpPr>
      <xdr:spPr>
        <a:xfrm>
          <a:off x="14782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7" name="フローチャート : 判断 256"/>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8" name="テキスト ボックス 257"/>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123190</xdr:rowOff>
    </xdr:to>
    <xdr:cxnSp macro="">
      <xdr:nvCxnSpPr>
        <xdr:cNvPr id="259" name="直線コネクタ 258"/>
        <xdr:cNvCxnSpPr/>
      </xdr:nvCxnSpPr>
      <xdr:spPr>
        <a:xfrm flipV="1">
          <a:off x="13893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0" name="フローチャート :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1" name="テキスト ボックス 260"/>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123190</xdr:rowOff>
    </xdr:to>
    <xdr:cxnSp macro="">
      <xdr:nvCxnSpPr>
        <xdr:cNvPr id="262" name="直線コネクタ 261"/>
        <xdr:cNvCxnSpPr/>
      </xdr:nvCxnSpPr>
      <xdr:spPr>
        <a:xfrm>
          <a:off x="13004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5" name="フローチャート :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72" name="円/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74" name="円/楕円 273"/>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75" name="テキスト ボックス 274"/>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6" name="円/楕円 275"/>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7" name="テキスト ボックス 276"/>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8" name="円/楕円 277"/>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9" name="テキスト ボックス 278"/>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80" name="円/楕円 279"/>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81" name="テキスト ボックス 280"/>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一部事務組合及び市立３病院への負担金が多額になっているため、類似団体平均を上回る状況が続いている。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各種団体への補助金については、効率的・効果的な運用を図るため、統一的な基準に基づく客観的な審査を行い、引き続き整理適正化に努める。</a:t>
          </a:r>
          <a:endParaRPr lang="ja-JP" altLang="ja-JP" sz="12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6" name="直線コネクタ 305"/>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7"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8" name="直線コネクタ 307"/>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9"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10" name="直線コネクタ 309"/>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37</xdr:row>
      <xdr:rowOff>33274</xdr:rowOff>
    </xdr:to>
    <xdr:cxnSp macro="">
      <xdr:nvCxnSpPr>
        <xdr:cNvPr id="311" name="直線コネクタ 310"/>
        <xdr:cNvCxnSpPr/>
      </xdr:nvCxnSpPr>
      <xdr:spPr>
        <a:xfrm flipV="1">
          <a:off x="15671800" y="6308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2"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3" name="フローチャート : 判断 312"/>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37</xdr:row>
      <xdr:rowOff>33274</xdr:rowOff>
    </xdr:to>
    <xdr:cxnSp macro="">
      <xdr:nvCxnSpPr>
        <xdr:cNvPr id="314" name="直線コネクタ 313"/>
        <xdr:cNvCxnSpPr/>
      </xdr:nvCxnSpPr>
      <xdr:spPr>
        <a:xfrm>
          <a:off x="14782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5" name="フローチャート : 判断 314"/>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6" name="テキスト ボックス 315"/>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136144</xdr:rowOff>
    </xdr:to>
    <xdr:cxnSp macro="">
      <xdr:nvCxnSpPr>
        <xdr:cNvPr id="317" name="直線コネクタ 316"/>
        <xdr:cNvCxnSpPr/>
      </xdr:nvCxnSpPr>
      <xdr:spPr>
        <a:xfrm>
          <a:off x="13893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9" name="テキスト ボックス 31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99568</xdr:rowOff>
    </xdr:to>
    <xdr:cxnSp macro="">
      <xdr:nvCxnSpPr>
        <xdr:cNvPr id="320" name="直線コネクタ 319"/>
        <xdr:cNvCxnSpPr/>
      </xdr:nvCxnSpPr>
      <xdr:spPr>
        <a:xfrm>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1" name="フローチャート :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3" name="フローチャート : 判断 322"/>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4" name="テキスト ボックス 323"/>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30" name="円/楕円 329"/>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57421</xdr:rowOff>
    </xdr:from>
    <xdr:ext cx="762000" cy="259045"/>
    <xdr:sp macro="" textlink="">
      <xdr:nvSpPr>
        <xdr:cNvPr id="331"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32" name="円/楕円 331"/>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33" name="テキスト ボックス 33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4" name="円/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35" name="テキスト ボックス 33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6" name="円/楕円 335"/>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37" name="テキスト ボックス 336"/>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8" name="円/楕円 337"/>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39" name="テキスト ボックス 338"/>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平成</a:t>
          </a:r>
          <a:r>
            <a:rPr lang="en-US" altLang="ja-JP" sz="1200" b="0" i="0" baseline="0">
              <a:solidFill>
                <a:schemeClr val="dk1"/>
              </a:solidFill>
              <a:latin typeface="+mn-lt"/>
              <a:ea typeface="+mn-ea"/>
              <a:cs typeface="+mn-cs"/>
            </a:rPr>
            <a:t>23</a:t>
          </a:r>
          <a:r>
            <a:rPr lang="ja-JP" altLang="ja-JP" sz="1200" b="0" i="0" baseline="0">
              <a:solidFill>
                <a:schemeClr val="dk1"/>
              </a:solidFill>
              <a:latin typeface="+mn-lt"/>
              <a:ea typeface="+mn-ea"/>
              <a:cs typeface="+mn-cs"/>
            </a:rPr>
            <a:t>年度に病院改築に係る出資事業の元金償還が開始となったことから、類似団体平均を上回ったが、既発債の繰上償還や中長期財政計画に沿った財政運営に努めたことにより、減少傾向が続いている。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今後も計画的な地方債の発行に努め、後年度に過度の負担を残さないよう健全な財政運営に努める。</a:t>
          </a:r>
          <a:endParaRPr lang="en-US" altLang="ja-JP" sz="12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5" name="直線コネクタ 364"/>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6"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7" name="直線コネクタ 366"/>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8"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9" name="直線コネクタ 368"/>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78</xdr:row>
      <xdr:rowOff>8128</xdr:rowOff>
    </xdr:to>
    <xdr:cxnSp macro="">
      <xdr:nvCxnSpPr>
        <xdr:cNvPr id="370" name="直線コネクタ 369"/>
        <xdr:cNvCxnSpPr/>
      </xdr:nvCxnSpPr>
      <xdr:spPr>
        <a:xfrm flipV="1">
          <a:off x="3987800" y="132989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2" name="フローチャート : 判断 37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90424</xdr:rowOff>
    </xdr:to>
    <xdr:cxnSp macro="">
      <xdr:nvCxnSpPr>
        <xdr:cNvPr id="373" name="直線コネクタ 372"/>
        <xdr:cNvCxnSpPr/>
      </xdr:nvCxnSpPr>
      <xdr:spPr>
        <a:xfrm flipV="1">
          <a:off x="3098800" y="13381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4" name="フローチャート : 判断 373"/>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5" name="テキスト ボックス 37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90424</xdr:rowOff>
    </xdr:to>
    <xdr:cxnSp macro="">
      <xdr:nvCxnSpPr>
        <xdr:cNvPr id="376" name="直線コネクタ 375"/>
        <xdr:cNvCxnSpPr/>
      </xdr:nvCxnSpPr>
      <xdr:spPr>
        <a:xfrm>
          <a:off x="2209800" y="13463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7" name="フローチャート : 判断 376"/>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8" name="テキスト ボックス 377"/>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90424</xdr:rowOff>
    </xdr:from>
    <xdr:to>
      <xdr:col>3</xdr:col>
      <xdr:colOff>142875</xdr:colOff>
      <xdr:row>78</xdr:row>
      <xdr:rowOff>108713</xdr:rowOff>
    </xdr:to>
    <xdr:cxnSp macro="">
      <xdr:nvCxnSpPr>
        <xdr:cNvPr id="379" name="直線コネクタ 378"/>
        <xdr:cNvCxnSpPr/>
      </xdr:nvCxnSpPr>
      <xdr:spPr>
        <a:xfrm flipV="1">
          <a:off x="1320800" y="134635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80" name="フローチャート : 判断 379"/>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81" name="テキスト ボックス 380"/>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2" name="フローチャート : 判断 381"/>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3" name="テキスト ボックス 382"/>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89" name="円/楕円 388"/>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18559</xdr:rowOff>
    </xdr:from>
    <xdr:ext cx="762000" cy="259045"/>
    <xdr:sp macro="" textlink="">
      <xdr:nvSpPr>
        <xdr:cNvPr id="390" name="公債費該当値テキスト"/>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91" name="円/楕円 390"/>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43705</xdr:rowOff>
    </xdr:from>
    <xdr:ext cx="736600" cy="259045"/>
    <xdr:sp macro="" textlink="">
      <xdr:nvSpPr>
        <xdr:cNvPr id="392" name="テキスト ボックス 391"/>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93" name="円/楕円 392"/>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94" name="テキスト ボックス 393"/>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395" name="円/楕円 394"/>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396" name="テキスト ボックス 395"/>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7" name="円/楕円 396"/>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98" name="テキスト ボックス 397"/>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公債費以外で見た場合、類似団体平均を下回っているが、補助費</a:t>
          </a:r>
          <a:r>
            <a:rPr lang="ja-JP" altLang="en-US" sz="1200" b="0" i="0" baseline="0">
              <a:solidFill>
                <a:schemeClr val="dk1"/>
              </a:solidFill>
              <a:latin typeface="+mn-lt"/>
              <a:ea typeface="+mn-ea"/>
              <a:cs typeface="+mn-cs"/>
            </a:rPr>
            <a:t>や繰出金など</a:t>
          </a:r>
          <a:r>
            <a:rPr lang="ja-JP" altLang="ja-JP" sz="1200" b="0" i="0" baseline="0">
              <a:solidFill>
                <a:schemeClr val="dk1"/>
              </a:solidFill>
              <a:latin typeface="+mn-lt"/>
              <a:ea typeface="+mn-ea"/>
              <a:cs typeface="+mn-cs"/>
            </a:rPr>
            <a:t>の割合は高くなっている。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行財政改革による行政の簡素化・効率化、補助金の整理適正化、受益者負担の適正化などにより、経常経費の削減に努める。</a:t>
          </a:r>
          <a:endParaRPr lang="ja-JP" altLang="ja-JP" sz="12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2" name="直線コネクタ 421"/>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3"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4" name="直線コネクタ 423"/>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5"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6" name="直線コネクタ 425"/>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121285</xdr:rowOff>
    </xdr:from>
    <xdr:to>
      <xdr:col>24</xdr:col>
      <xdr:colOff>31750</xdr:colOff>
      <xdr:row>77</xdr:row>
      <xdr:rowOff>1270</xdr:rowOff>
    </xdr:to>
    <xdr:cxnSp macro="">
      <xdr:nvCxnSpPr>
        <xdr:cNvPr id="427" name="直線コネクタ 426"/>
        <xdr:cNvCxnSpPr/>
      </xdr:nvCxnSpPr>
      <xdr:spPr>
        <a:xfrm flipV="1">
          <a:off x="15671800" y="12980035"/>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8"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9" name="フローチャート : 判断 428"/>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1270</xdr:rowOff>
    </xdr:to>
    <xdr:cxnSp macro="">
      <xdr:nvCxnSpPr>
        <xdr:cNvPr id="430" name="直線コネクタ 429"/>
        <xdr:cNvCxnSpPr/>
      </xdr:nvCxnSpPr>
      <xdr:spPr>
        <a:xfrm>
          <a:off x="14782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31" name="フローチャート : 判断 430"/>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2" name="テキスト ボックス 431"/>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75564</xdr:rowOff>
    </xdr:to>
    <xdr:cxnSp macro="">
      <xdr:nvCxnSpPr>
        <xdr:cNvPr id="433" name="直線コネクタ 432"/>
        <xdr:cNvCxnSpPr/>
      </xdr:nvCxnSpPr>
      <xdr:spPr>
        <a:xfrm flipV="1">
          <a:off x="13893800" y="13134339"/>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75564</xdr:rowOff>
    </xdr:to>
    <xdr:cxnSp macro="">
      <xdr:nvCxnSpPr>
        <xdr:cNvPr id="436" name="直線コネクタ 435"/>
        <xdr:cNvCxnSpPr/>
      </xdr:nvCxnSpPr>
      <xdr:spPr>
        <a:xfrm>
          <a:off x="13004800" y="132372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7" name="フローチャート : 判断 436"/>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8" name="テキスト ボックス 437"/>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9" name="フローチャート : 判断 438"/>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40" name="テキスト ボックス 439"/>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70485</xdr:rowOff>
    </xdr:from>
    <xdr:to>
      <xdr:col>24</xdr:col>
      <xdr:colOff>82550</xdr:colOff>
      <xdr:row>76</xdr:row>
      <xdr:rowOff>636</xdr:rowOff>
    </xdr:to>
    <xdr:sp macro="" textlink="">
      <xdr:nvSpPr>
        <xdr:cNvPr id="446" name="円/楕円 445"/>
        <xdr:cNvSpPr/>
      </xdr:nvSpPr>
      <xdr:spPr>
        <a:xfrm>
          <a:off x="164592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87012</xdr:rowOff>
    </xdr:from>
    <xdr:ext cx="762000" cy="259045"/>
    <xdr:sp macro="" textlink="">
      <xdr:nvSpPr>
        <xdr:cNvPr id="447" name="公債費以外該当値テキスト"/>
        <xdr:cNvSpPr txBox="1"/>
      </xdr:nvSpPr>
      <xdr:spPr>
        <a:xfrm>
          <a:off x="16598900" y="127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8" name="円/楕円 447"/>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49" name="テキスト ボックス 448"/>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0" name="円/楕円 449"/>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51" name="テキスト ボックス 450"/>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24764</xdr:rowOff>
    </xdr:from>
    <xdr:to>
      <xdr:col>20</xdr:col>
      <xdr:colOff>209550</xdr:colOff>
      <xdr:row>77</xdr:row>
      <xdr:rowOff>126364</xdr:rowOff>
    </xdr:to>
    <xdr:sp macro="" textlink="">
      <xdr:nvSpPr>
        <xdr:cNvPr id="452" name="円/楕円 451"/>
        <xdr:cNvSpPr/>
      </xdr:nvSpPr>
      <xdr:spPr>
        <a:xfrm>
          <a:off x="13843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136541</xdr:rowOff>
    </xdr:from>
    <xdr:ext cx="762000" cy="259045"/>
    <xdr:sp macro="" textlink="">
      <xdr:nvSpPr>
        <xdr:cNvPr id="453" name="テキスト ボックス 452"/>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54" name="円/楕円 453"/>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55" name="テキスト ボックス 454"/>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愛媛県宇和島市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171082</xdr:rowOff>
    </xdr:from>
    <xdr:to>
      <xdr:col>4</xdr:col>
      <xdr:colOff>1117600</xdr:colOff>
      <xdr:row>16</xdr:row>
      <xdr:rowOff>25251</xdr:rowOff>
    </xdr:to>
    <xdr:cxnSp macro="">
      <xdr:nvCxnSpPr>
        <xdr:cNvPr id="52" name="直線コネクタ 51"/>
        <xdr:cNvCxnSpPr/>
      </xdr:nvCxnSpPr>
      <xdr:spPr bwMode="auto">
        <a:xfrm>
          <a:off x="5003800" y="2790457"/>
          <a:ext cx="647700" cy="25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171082</xdr:rowOff>
    </xdr:from>
    <xdr:to>
      <xdr:col>4</xdr:col>
      <xdr:colOff>469900</xdr:colOff>
      <xdr:row>16</xdr:row>
      <xdr:rowOff>85928</xdr:rowOff>
    </xdr:to>
    <xdr:cxnSp macro="">
      <xdr:nvCxnSpPr>
        <xdr:cNvPr id="55" name="直線コネクタ 54"/>
        <xdr:cNvCxnSpPr/>
      </xdr:nvCxnSpPr>
      <xdr:spPr bwMode="auto">
        <a:xfrm flipV="1">
          <a:off x="4305300" y="2790457"/>
          <a:ext cx="698500" cy="8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19471</xdr:rowOff>
    </xdr:from>
    <xdr:to>
      <xdr:col>3</xdr:col>
      <xdr:colOff>904875</xdr:colOff>
      <xdr:row>16</xdr:row>
      <xdr:rowOff>85928</xdr:rowOff>
    </xdr:to>
    <xdr:cxnSp macro="">
      <xdr:nvCxnSpPr>
        <xdr:cNvPr id="58" name="直線コネクタ 57"/>
        <xdr:cNvCxnSpPr/>
      </xdr:nvCxnSpPr>
      <xdr:spPr bwMode="auto">
        <a:xfrm>
          <a:off x="3606800" y="2810296"/>
          <a:ext cx="698500" cy="66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136710</xdr:rowOff>
    </xdr:from>
    <xdr:to>
      <xdr:col>3</xdr:col>
      <xdr:colOff>206375</xdr:colOff>
      <xdr:row>16</xdr:row>
      <xdr:rowOff>19471</xdr:rowOff>
    </xdr:to>
    <xdr:cxnSp macro="">
      <xdr:nvCxnSpPr>
        <xdr:cNvPr id="61" name="直線コネクタ 60"/>
        <xdr:cNvCxnSpPr/>
      </xdr:nvCxnSpPr>
      <xdr:spPr bwMode="auto">
        <a:xfrm>
          <a:off x="2908300" y="2756085"/>
          <a:ext cx="698500" cy="5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145901</xdr:rowOff>
    </xdr:from>
    <xdr:to>
      <xdr:col>5</xdr:col>
      <xdr:colOff>34925</xdr:colOff>
      <xdr:row>16</xdr:row>
      <xdr:rowOff>76051</xdr:rowOff>
    </xdr:to>
    <xdr:sp macro="" textlink="">
      <xdr:nvSpPr>
        <xdr:cNvPr id="71" name="円/楕円 70"/>
        <xdr:cNvSpPr/>
      </xdr:nvSpPr>
      <xdr:spPr bwMode="auto">
        <a:xfrm>
          <a:off x="5600700" y="276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162428</xdr:rowOff>
    </xdr:from>
    <xdr:ext cx="762000" cy="259045"/>
    <xdr:sp macro="" textlink="">
      <xdr:nvSpPr>
        <xdr:cNvPr id="72" name="人口1人当たり決算額の推移該当値テキスト130"/>
        <xdr:cNvSpPr txBox="1"/>
      </xdr:nvSpPr>
      <xdr:spPr>
        <a:xfrm>
          <a:off x="5740400" y="261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88,648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120282</xdr:rowOff>
    </xdr:from>
    <xdr:to>
      <xdr:col>4</xdr:col>
      <xdr:colOff>520700</xdr:colOff>
      <xdr:row>16</xdr:row>
      <xdr:rowOff>50432</xdr:rowOff>
    </xdr:to>
    <xdr:sp macro="" textlink="">
      <xdr:nvSpPr>
        <xdr:cNvPr id="73" name="円/楕円 72"/>
        <xdr:cNvSpPr/>
      </xdr:nvSpPr>
      <xdr:spPr bwMode="auto">
        <a:xfrm>
          <a:off x="4953000" y="273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60609</xdr:rowOff>
    </xdr:from>
    <xdr:ext cx="736600" cy="259045"/>
    <xdr:sp macro="" textlink="">
      <xdr:nvSpPr>
        <xdr:cNvPr id="74" name="テキスト ボックス 73"/>
        <xdr:cNvSpPr txBox="1"/>
      </xdr:nvSpPr>
      <xdr:spPr>
        <a:xfrm>
          <a:off x="4622800" y="250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35128</xdr:rowOff>
    </xdr:from>
    <xdr:to>
      <xdr:col>3</xdr:col>
      <xdr:colOff>955675</xdr:colOff>
      <xdr:row>16</xdr:row>
      <xdr:rowOff>136728</xdr:rowOff>
    </xdr:to>
    <xdr:sp macro="" textlink="">
      <xdr:nvSpPr>
        <xdr:cNvPr id="75" name="円/楕円 74"/>
        <xdr:cNvSpPr/>
      </xdr:nvSpPr>
      <xdr:spPr bwMode="auto">
        <a:xfrm>
          <a:off x="4254500" y="282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146905</xdr:rowOff>
    </xdr:from>
    <xdr:ext cx="762000" cy="259045"/>
    <xdr:sp macro="" textlink="">
      <xdr:nvSpPr>
        <xdr:cNvPr id="76" name="テキスト ボックス 75"/>
        <xdr:cNvSpPr txBox="1"/>
      </xdr:nvSpPr>
      <xdr:spPr>
        <a:xfrm>
          <a:off x="3924300" y="259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140121</xdr:rowOff>
    </xdr:from>
    <xdr:to>
      <xdr:col>3</xdr:col>
      <xdr:colOff>257175</xdr:colOff>
      <xdr:row>16</xdr:row>
      <xdr:rowOff>70271</xdr:rowOff>
    </xdr:to>
    <xdr:sp macro="" textlink="">
      <xdr:nvSpPr>
        <xdr:cNvPr id="77" name="円/楕円 76"/>
        <xdr:cNvSpPr/>
      </xdr:nvSpPr>
      <xdr:spPr bwMode="auto">
        <a:xfrm>
          <a:off x="3556000" y="2759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80448</xdr:rowOff>
    </xdr:from>
    <xdr:ext cx="762000" cy="259045"/>
    <xdr:sp macro="" textlink="">
      <xdr:nvSpPr>
        <xdr:cNvPr id="78" name="テキスト ボックス 77"/>
        <xdr:cNvSpPr txBox="1"/>
      </xdr:nvSpPr>
      <xdr:spPr>
        <a:xfrm>
          <a:off x="3225800" y="252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89,002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85910</xdr:rowOff>
    </xdr:from>
    <xdr:to>
      <xdr:col>2</xdr:col>
      <xdr:colOff>692150</xdr:colOff>
      <xdr:row>16</xdr:row>
      <xdr:rowOff>16060</xdr:rowOff>
    </xdr:to>
    <xdr:sp macro="" textlink="">
      <xdr:nvSpPr>
        <xdr:cNvPr id="79" name="円/楕円 78"/>
        <xdr:cNvSpPr/>
      </xdr:nvSpPr>
      <xdr:spPr bwMode="auto">
        <a:xfrm>
          <a:off x="2857500" y="270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26237</xdr:rowOff>
    </xdr:from>
    <xdr:ext cx="762000" cy="259045"/>
    <xdr:sp macro="" textlink="">
      <xdr:nvSpPr>
        <xdr:cNvPr id="80" name="テキスト ボックス 79"/>
        <xdr:cNvSpPr txBox="1"/>
      </xdr:nvSpPr>
      <xdr:spPr>
        <a:xfrm>
          <a:off x="2527300" y="247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124234</xdr:rowOff>
    </xdr:from>
    <xdr:to>
      <xdr:col>4</xdr:col>
      <xdr:colOff>1117600</xdr:colOff>
      <xdr:row>37</xdr:row>
      <xdr:rowOff>19764</xdr:rowOff>
    </xdr:to>
    <xdr:cxnSp macro="">
      <xdr:nvCxnSpPr>
        <xdr:cNvPr id="112" name="直線コネクタ 111"/>
        <xdr:cNvCxnSpPr/>
      </xdr:nvCxnSpPr>
      <xdr:spPr bwMode="auto">
        <a:xfrm>
          <a:off x="5003800" y="7077484"/>
          <a:ext cx="6477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20198</xdr:rowOff>
    </xdr:from>
    <xdr:to>
      <xdr:col>4</xdr:col>
      <xdr:colOff>469900</xdr:colOff>
      <xdr:row>36</xdr:row>
      <xdr:rowOff>124234</xdr:rowOff>
    </xdr:to>
    <xdr:cxnSp macro="">
      <xdr:nvCxnSpPr>
        <xdr:cNvPr id="115" name="直線コネクタ 114"/>
        <xdr:cNvCxnSpPr/>
      </xdr:nvCxnSpPr>
      <xdr:spPr bwMode="auto">
        <a:xfrm>
          <a:off x="4305300" y="6973448"/>
          <a:ext cx="698500" cy="10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291912</xdr:rowOff>
    </xdr:from>
    <xdr:to>
      <xdr:col>3</xdr:col>
      <xdr:colOff>904875</xdr:colOff>
      <xdr:row>36</xdr:row>
      <xdr:rowOff>20198</xdr:rowOff>
    </xdr:to>
    <xdr:cxnSp macro="">
      <xdr:nvCxnSpPr>
        <xdr:cNvPr id="118" name="直線コネクタ 117"/>
        <xdr:cNvCxnSpPr/>
      </xdr:nvCxnSpPr>
      <xdr:spPr bwMode="auto">
        <a:xfrm>
          <a:off x="3606800" y="6902262"/>
          <a:ext cx="698500" cy="7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171325</xdr:rowOff>
    </xdr:from>
    <xdr:to>
      <xdr:col>3</xdr:col>
      <xdr:colOff>206375</xdr:colOff>
      <xdr:row>35</xdr:row>
      <xdr:rowOff>291912</xdr:rowOff>
    </xdr:to>
    <xdr:cxnSp macro="">
      <xdr:nvCxnSpPr>
        <xdr:cNvPr id="121" name="直線コネクタ 120"/>
        <xdr:cNvCxnSpPr/>
      </xdr:nvCxnSpPr>
      <xdr:spPr bwMode="auto">
        <a:xfrm>
          <a:off x="2908300" y="6781675"/>
          <a:ext cx="698500" cy="120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140414</xdr:rowOff>
    </xdr:from>
    <xdr:to>
      <xdr:col>5</xdr:col>
      <xdr:colOff>34925</xdr:colOff>
      <xdr:row>37</xdr:row>
      <xdr:rowOff>70564</xdr:rowOff>
    </xdr:to>
    <xdr:sp macro="" textlink="">
      <xdr:nvSpPr>
        <xdr:cNvPr id="131" name="円/楕円 130"/>
        <xdr:cNvSpPr/>
      </xdr:nvSpPr>
      <xdr:spPr bwMode="auto">
        <a:xfrm>
          <a:off x="5600700" y="709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112491</xdr:rowOff>
    </xdr:from>
    <xdr:ext cx="762000" cy="259045"/>
    <xdr:sp macro="" textlink="">
      <xdr:nvSpPr>
        <xdr:cNvPr id="132" name="人口1人当たり決算額の推移該当値テキスト445"/>
        <xdr:cNvSpPr txBox="1"/>
      </xdr:nvSpPr>
      <xdr:spPr>
        <a:xfrm>
          <a:off x="5740400" y="70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73434</xdr:rowOff>
    </xdr:from>
    <xdr:to>
      <xdr:col>4</xdr:col>
      <xdr:colOff>520700</xdr:colOff>
      <xdr:row>37</xdr:row>
      <xdr:rowOff>3584</xdr:rowOff>
    </xdr:to>
    <xdr:sp macro="" textlink="">
      <xdr:nvSpPr>
        <xdr:cNvPr id="133" name="円/楕円 132"/>
        <xdr:cNvSpPr/>
      </xdr:nvSpPr>
      <xdr:spPr bwMode="auto">
        <a:xfrm>
          <a:off x="4953000" y="702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185211</xdr:rowOff>
    </xdr:from>
    <xdr:ext cx="736600" cy="259045"/>
    <xdr:sp macro="" textlink="">
      <xdr:nvSpPr>
        <xdr:cNvPr id="134" name="テキスト ボックス 133"/>
        <xdr:cNvSpPr txBox="1"/>
      </xdr:nvSpPr>
      <xdr:spPr>
        <a:xfrm>
          <a:off x="4622800" y="679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312298</xdr:rowOff>
    </xdr:from>
    <xdr:to>
      <xdr:col>3</xdr:col>
      <xdr:colOff>955675</xdr:colOff>
      <xdr:row>36</xdr:row>
      <xdr:rowOff>70998</xdr:rowOff>
    </xdr:to>
    <xdr:sp macro="" textlink="">
      <xdr:nvSpPr>
        <xdr:cNvPr id="135" name="円/楕円 134"/>
        <xdr:cNvSpPr/>
      </xdr:nvSpPr>
      <xdr:spPr bwMode="auto">
        <a:xfrm>
          <a:off x="4254500" y="692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81175</xdr:rowOff>
    </xdr:from>
    <xdr:ext cx="762000" cy="259045"/>
    <xdr:sp macro="" textlink="">
      <xdr:nvSpPr>
        <xdr:cNvPr id="136" name="テキスト ボックス 135"/>
        <xdr:cNvSpPr txBox="1"/>
      </xdr:nvSpPr>
      <xdr:spPr>
        <a:xfrm>
          <a:off x="3924300" y="669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241112</xdr:rowOff>
    </xdr:from>
    <xdr:to>
      <xdr:col>3</xdr:col>
      <xdr:colOff>257175</xdr:colOff>
      <xdr:row>35</xdr:row>
      <xdr:rowOff>342712</xdr:rowOff>
    </xdr:to>
    <xdr:sp macro="" textlink="">
      <xdr:nvSpPr>
        <xdr:cNvPr id="137" name="円/楕円 136"/>
        <xdr:cNvSpPr/>
      </xdr:nvSpPr>
      <xdr:spPr bwMode="auto">
        <a:xfrm>
          <a:off x="3556000" y="685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9989</xdr:rowOff>
    </xdr:from>
    <xdr:ext cx="762000" cy="259045"/>
    <xdr:sp macro="" textlink="">
      <xdr:nvSpPr>
        <xdr:cNvPr id="138" name="テキスト ボックス 137"/>
        <xdr:cNvSpPr txBox="1"/>
      </xdr:nvSpPr>
      <xdr:spPr>
        <a:xfrm>
          <a:off x="3225800" y="662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120525</xdr:rowOff>
    </xdr:from>
    <xdr:to>
      <xdr:col>2</xdr:col>
      <xdr:colOff>692150</xdr:colOff>
      <xdr:row>35</xdr:row>
      <xdr:rowOff>222125</xdr:rowOff>
    </xdr:to>
    <xdr:sp macro="" textlink="">
      <xdr:nvSpPr>
        <xdr:cNvPr id="139" name="円/楕円 138"/>
        <xdr:cNvSpPr/>
      </xdr:nvSpPr>
      <xdr:spPr bwMode="auto">
        <a:xfrm>
          <a:off x="2857500" y="673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232302</xdr:rowOff>
    </xdr:from>
    <xdr:ext cx="762000" cy="259045"/>
    <xdr:sp macro="" textlink="">
      <xdr:nvSpPr>
        <xdr:cNvPr id="140" name="テキスト ボックス 139"/>
        <xdr:cNvSpPr txBox="1"/>
      </xdr:nvSpPr>
      <xdr:spPr>
        <a:xfrm>
          <a:off x="2527300" y="649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89522</xdr:rowOff>
    </xdr:from>
    <xdr:to>
      <xdr:col>6</xdr:col>
      <xdr:colOff>511175</xdr:colOff>
      <xdr:row>35</xdr:row>
      <xdr:rowOff>136633</xdr:rowOff>
    </xdr:to>
    <xdr:cxnSp macro="">
      <xdr:nvCxnSpPr>
        <xdr:cNvPr id="61" name="直線コネクタ 60"/>
        <xdr:cNvCxnSpPr/>
      </xdr:nvCxnSpPr>
      <xdr:spPr>
        <a:xfrm>
          <a:off x="3797300" y="6090272"/>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89522</xdr:rowOff>
    </xdr:from>
    <xdr:to>
      <xdr:col>5</xdr:col>
      <xdr:colOff>358775</xdr:colOff>
      <xdr:row>35</xdr:row>
      <xdr:rowOff>153397</xdr:rowOff>
    </xdr:to>
    <xdr:cxnSp macro="">
      <xdr:nvCxnSpPr>
        <xdr:cNvPr id="64" name="直線コネクタ 63"/>
        <xdr:cNvCxnSpPr/>
      </xdr:nvCxnSpPr>
      <xdr:spPr>
        <a:xfrm flipV="1">
          <a:off x="2908300" y="6090272"/>
          <a:ext cx="889000" cy="6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120231</xdr:rowOff>
    </xdr:from>
    <xdr:to>
      <xdr:col>4</xdr:col>
      <xdr:colOff>155575</xdr:colOff>
      <xdr:row>35</xdr:row>
      <xdr:rowOff>153397</xdr:rowOff>
    </xdr:to>
    <xdr:cxnSp macro="">
      <xdr:nvCxnSpPr>
        <xdr:cNvPr id="67" name="直線コネクタ 66"/>
        <xdr:cNvCxnSpPr/>
      </xdr:nvCxnSpPr>
      <xdr:spPr>
        <a:xfrm>
          <a:off x="2019300" y="5949531"/>
          <a:ext cx="889000" cy="20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112859</xdr:rowOff>
    </xdr:from>
    <xdr:to>
      <xdr:col>2</xdr:col>
      <xdr:colOff>638175</xdr:colOff>
      <xdr:row>34</xdr:row>
      <xdr:rowOff>120231</xdr:rowOff>
    </xdr:to>
    <xdr:cxnSp macro="">
      <xdr:nvCxnSpPr>
        <xdr:cNvPr id="70" name="直線コネクタ 69"/>
        <xdr:cNvCxnSpPr/>
      </xdr:nvCxnSpPr>
      <xdr:spPr>
        <a:xfrm>
          <a:off x="1130300" y="5942159"/>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85833</xdr:rowOff>
    </xdr:from>
    <xdr:to>
      <xdr:col>6</xdr:col>
      <xdr:colOff>561975</xdr:colOff>
      <xdr:row>36</xdr:row>
      <xdr:rowOff>15983</xdr:rowOff>
    </xdr:to>
    <xdr:sp macro="" textlink="">
      <xdr:nvSpPr>
        <xdr:cNvPr id="80" name="円/楕円 79"/>
        <xdr:cNvSpPr/>
      </xdr:nvSpPr>
      <xdr:spPr>
        <a:xfrm>
          <a:off x="4584700" y="60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64260</xdr:rowOff>
    </xdr:from>
    <xdr:ext cx="534377" cy="259045"/>
    <xdr:sp macro="" textlink="">
      <xdr:nvSpPr>
        <xdr:cNvPr id="81" name="人件費該当値テキスト"/>
        <xdr:cNvSpPr txBox="1"/>
      </xdr:nvSpPr>
      <xdr:spPr>
        <a:xfrm>
          <a:off x="4686300" y="606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38722</xdr:rowOff>
    </xdr:from>
    <xdr:to>
      <xdr:col>5</xdr:col>
      <xdr:colOff>409575</xdr:colOff>
      <xdr:row>35</xdr:row>
      <xdr:rowOff>140322</xdr:rowOff>
    </xdr:to>
    <xdr:sp macro="" textlink="">
      <xdr:nvSpPr>
        <xdr:cNvPr id="82" name="円/楕円 81"/>
        <xdr:cNvSpPr/>
      </xdr:nvSpPr>
      <xdr:spPr>
        <a:xfrm>
          <a:off x="3746500" y="60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156849</xdr:rowOff>
    </xdr:from>
    <xdr:ext cx="534377" cy="259045"/>
    <xdr:sp macro="" textlink="">
      <xdr:nvSpPr>
        <xdr:cNvPr id="83" name="テキスト ボックス 82"/>
        <xdr:cNvSpPr txBox="1"/>
      </xdr:nvSpPr>
      <xdr:spPr>
        <a:xfrm>
          <a:off x="3530111" y="58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102597</xdr:rowOff>
    </xdr:from>
    <xdr:to>
      <xdr:col>4</xdr:col>
      <xdr:colOff>206375</xdr:colOff>
      <xdr:row>36</xdr:row>
      <xdr:rowOff>32747</xdr:rowOff>
    </xdr:to>
    <xdr:sp macro="" textlink="">
      <xdr:nvSpPr>
        <xdr:cNvPr id="84" name="円/楕円 83"/>
        <xdr:cNvSpPr/>
      </xdr:nvSpPr>
      <xdr:spPr>
        <a:xfrm>
          <a:off x="2857500" y="610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49274</xdr:rowOff>
    </xdr:from>
    <xdr:ext cx="534377" cy="259045"/>
    <xdr:sp macro="" textlink="">
      <xdr:nvSpPr>
        <xdr:cNvPr id="85" name="テキスト ボックス 84"/>
        <xdr:cNvSpPr txBox="1"/>
      </xdr:nvSpPr>
      <xdr:spPr>
        <a:xfrm>
          <a:off x="2641111" y="587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69431</xdr:rowOff>
    </xdr:from>
    <xdr:to>
      <xdr:col>3</xdr:col>
      <xdr:colOff>3175</xdr:colOff>
      <xdr:row>34</xdr:row>
      <xdr:rowOff>171031</xdr:rowOff>
    </xdr:to>
    <xdr:sp macro="" textlink="">
      <xdr:nvSpPr>
        <xdr:cNvPr id="86" name="円/楕円 85"/>
        <xdr:cNvSpPr/>
      </xdr:nvSpPr>
      <xdr:spPr>
        <a:xfrm>
          <a:off x="1968500" y="58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16108</xdr:rowOff>
    </xdr:from>
    <xdr:ext cx="534377" cy="259045"/>
    <xdr:sp macro="" textlink="">
      <xdr:nvSpPr>
        <xdr:cNvPr id="87" name="テキスト ボックス 86"/>
        <xdr:cNvSpPr txBox="1"/>
      </xdr:nvSpPr>
      <xdr:spPr>
        <a:xfrm>
          <a:off x="1752111" y="567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62059</xdr:rowOff>
    </xdr:from>
    <xdr:to>
      <xdr:col>1</xdr:col>
      <xdr:colOff>485775</xdr:colOff>
      <xdr:row>34</xdr:row>
      <xdr:rowOff>163659</xdr:rowOff>
    </xdr:to>
    <xdr:sp macro="" textlink="">
      <xdr:nvSpPr>
        <xdr:cNvPr id="88" name="円/楕円 87"/>
        <xdr:cNvSpPr/>
      </xdr:nvSpPr>
      <xdr:spPr>
        <a:xfrm>
          <a:off x="1079500" y="58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8736</xdr:rowOff>
    </xdr:from>
    <xdr:ext cx="534377" cy="259045"/>
    <xdr:sp macro="" textlink="">
      <xdr:nvSpPr>
        <xdr:cNvPr id="89" name="テキスト ボックス 88"/>
        <xdr:cNvSpPr txBox="1"/>
      </xdr:nvSpPr>
      <xdr:spPr>
        <a:xfrm>
          <a:off x="863111" y="56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159711</xdr:rowOff>
    </xdr:from>
    <xdr:to>
      <xdr:col>6</xdr:col>
      <xdr:colOff>511175</xdr:colOff>
      <xdr:row>58</xdr:row>
      <xdr:rowOff>161565</xdr:rowOff>
    </xdr:to>
    <xdr:cxnSp macro="">
      <xdr:nvCxnSpPr>
        <xdr:cNvPr id="118" name="直線コネクタ 117"/>
        <xdr:cNvCxnSpPr/>
      </xdr:nvCxnSpPr>
      <xdr:spPr>
        <a:xfrm flipV="1">
          <a:off x="3797300" y="10103811"/>
          <a:ext cx="8382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161565</xdr:rowOff>
    </xdr:from>
    <xdr:to>
      <xdr:col>5</xdr:col>
      <xdr:colOff>358775</xdr:colOff>
      <xdr:row>58</xdr:row>
      <xdr:rowOff>165460</xdr:rowOff>
    </xdr:to>
    <xdr:cxnSp macro="">
      <xdr:nvCxnSpPr>
        <xdr:cNvPr id="121" name="直線コネクタ 120"/>
        <xdr:cNvCxnSpPr/>
      </xdr:nvCxnSpPr>
      <xdr:spPr>
        <a:xfrm flipV="1">
          <a:off x="2908300" y="10105665"/>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165460</xdr:rowOff>
    </xdr:from>
    <xdr:to>
      <xdr:col>4</xdr:col>
      <xdr:colOff>155575</xdr:colOff>
      <xdr:row>58</xdr:row>
      <xdr:rowOff>165730</xdr:rowOff>
    </xdr:to>
    <xdr:cxnSp macro="">
      <xdr:nvCxnSpPr>
        <xdr:cNvPr id="124" name="直線コネクタ 123"/>
        <xdr:cNvCxnSpPr/>
      </xdr:nvCxnSpPr>
      <xdr:spPr>
        <a:xfrm flipV="1">
          <a:off x="2019300" y="10109560"/>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162909</xdr:rowOff>
    </xdr:from>
    <xdr:to>
      <xdr:col>2</xdr:col>
      <xdr:colOff>638175</xdr:colOff>
      <xdr:row>58</xdr:row>
      <xdr:rowOff>165730</xdr:rowOff>
    </xdr:to>
    <xdr:cxnSp macro="">
      <xdr:nvCxnSpPr>
        <xdr:cNvPr id="127" name="直線コネクタ 126"/>
        <xdr:cNvCxnSpPr/>
      </xdr:nvCxnSpPr>
      <xdr:spPr>
        <a:xfrm>
          <a:off x="1130300" y="10107009"/>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108911</xdr:rowOff>
    </xdr:from>
    <xdr:to>
      <xdr:col>6</xdr:col>
      <xdr:colOff>561975</xdr:colOff>
      <xdr:row>59</xdr:row>
      <xdr:rowOff>39061</xdr:rowOff>
    </xdr:to>
    <xdr:sp macro="" textlink="">
      <xdr:nvSpPr>
        <xdr:cNvPr id="137" name="円/楕円 136"/>
        <xdr:cNvSpPr/>
      </xdr:nvSpPr>
      <xdr:spPr>
        <a:xfrm>
          <a:off x="4584700" y="100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110765</xdr:rowOff>
    </xdr:from>
    <xdr:to>
      <xdr:col>5</xdr:col>
      <xdr:colOff>409575</xdr:colOff>
      <xdr:row>59</xdr:row>
      <xdr:rowOff>40915</xdr:rowOff>
    </xdr:to>
    <xdr:sp macro="" textlink="">
      <xdr:nvSpPr>
        <xdr:cNvPr id="139" name="円/楕円 138"/>
        <xdr:cNvSpPr/>
      </xdr:nvSpPr>
      <xdr:spPr>
        <a:xfrm>
          <a:off x="3746500" y="1005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32042</xdr:rowOff>
    </xdr:from>
    <xdr:ext cx="534377" cy="259045"/>
    <xdr:sp macro="" textlink="">
      <xdr:nvSpPr>
        <xdr:cNvPr id="140" name="テキスト ボックス 139"/>
        <xdr:cNvSpPr txBox="1"/>
      </xdr:nvSpPr>
      <xdr:spPr>
        <a:xfrm>
          <a:off x="3530111" y="101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114660</xdr:rowOff>
    </xdr:from>
    <xdr:to>
      <xdr:col>4</xdr:col>
      <xdr:colOff>206375</xdr:colOff>
      <xdr:row>59</xdr:row>
      <xdr:rowOff>44810</xdr:rowOff>
    </xdr:to>
    <xdr:sp macro="" textlink="">
      <xdr:nvSpPr>
        <xdr:cNvPr id="141" name="円/楕円 140"/>
        <xdr:cNvSpPr/>
      </xdr:nvSpPr>
      <xdr:spPr>
        <a:xfrm>
          <a:off x="2857500" y="1005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35937</xdr:rowOff>
    </xdr:from>
    <xdr:ext cx="534377" cy="259045"/>
    <xdr:sp macro="" textlink="">
      <xdr:nvSpPr>
        <xdr:cNvPr id="142" name="テキスト ボックス 141"/>
        <xdr:cNvSpPr txBox="1"/>
      </xdr:nvSpPr>
      <xdr:spPr>
        <a:xfrm>
          <a:off x="2641111" y="1015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114930</xdr:rowOff>
    </xdr:from>
    <xdr:to>
      <xdr:col>3</xdr:col>
      <xdr:colOff>3175</xdr:colOff>
      <xdr:row>59</xdr:row>
      <xdr:rowOff>45080</xdr:rowOff>
    </xdr:to>
    <xdr:sp macro="" textlink="">
      <xdr:nvSpPr>
        <xdr:cNvPr id="143" name="円/楕円 142"/>
        <xdr:cNvSpPr/>
      </xdr:nvSpPr>
      <xdr:spPr>
        <a:xfrm>
          <a:off x="1968500" y="100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36207</xdr:rowOff>
    </xdr:from>
    <xdr:ext cx="534377" cy="259045"/>
    <xdr:sp macro="" textlink="">
      <xdr:nvSpPr>
        <xdr:cNvPr id="144" name="テキスト ボックス 143"/>
        <xdr:cNvSpPr txBox="1"/>
      </xdr:nvSpPr>
      <xdr:spPr>
        <a:xfrm>
          <a:off x="1752111" y="101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112109</xdr:rowOff>
    </xdr:from>
    <xdr:to>
      <xdr:col>1</xdr:col>
      <xdr:colOff>485775</xdr:colOff>
      <xdr:row>59</xdr:row>
      <xdr:rowOff>42259</xdr:rowOff>
    </xdr:to>
    <xdr:sp macro="" textlink="">
      <xdr:nvSpPr>
        <xdr:cNvPr id="145" name="円/楕円 144"/>
        <xdr:cNvSpPr/>
      </xdr:nvSpPr>
      <xdr:spPr>
        <a:xfrm>
          <a:off x="1079500" y="1005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33386</xdr:rowOff>
    </xdr:from>
    <xdr:ext cx="534377" cy="259045"/>
    <xdr:sp macro="" textlink="">
      <xdr:nvSpPr>
        <xdr:cNvPr id="146" name="テキスト ボックス 145"/>
        <xdr:cNvSpPr txBox="1"/>
      </xdr:nvSpPr>
      <xdr:spPr>
        <a:xfrm>
          <a:off x="863111" y="101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29514</xdr:rowOff>
    </xdr:from>
    <xdr:to>
      <xdr:col>6</xdr:col>
      <xdr:colOff>511175</xdr:colOff>
      <xdr:row>78</xdr:row>
      <xdr:rowOff>38247</xdr:rowOff>
    </xdr:to>
    <xdr:cxnSp macro="">
      <xdr:nvCxnSpPr>
        <xdr:cNvPr id="173" name="直線コネクタ 172"/>
        <xdr:cNvCxnSpPr/>
      </xdr:nvCxnSpPr>
      <xdr:spPr>
        <a:xfrm flipV="1">
          <a:off x="3797300" y="13402614"/>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38247</xdr:rowOff>
    </xdr:from>
    <xdr:to>
      <xdr:col>5</xdr:col>
      <xdr:colOff>358775</xdr:colOff>
      <xdr:row>78</xdr:row>
      <xdr:rowOff>41904</xdr:rowOff>
    </xdr:to>
    <xdr:cxnSp macro="">
      <xdr:nvCxnSpPr>
        <xdr:cNvPr id="176" name="直線コネクタ 175"/>
        <xdr:cNvCxnSpPr/>
      </xdr:nvCxnSpPr>
      <xdr:spPr>
        <a:xfrm flipV="1">
          <a:off x="2908300" y="1341134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41904</xdr:rowOff>
    </xdr:from>
    <xdr:to>
      <xdr:col>4</xdr:col>
      <xdr:colOff>155575</xdr:colOff>
      <xdr:row>78</xdr:row>
      <xdr:rowOff>42042</xdr:rowOff>
    </xdr:to>
    <xdr:cxnSp macro="">
      <xdr:nvCxnSpPr>
        <xdr:cNvPr id="179" name="直線コネクタ 178"/>
        <xdr:cNvCxnSpPr/>
      </xdr:nvCxnSpPr>
      <xdr:spPr>
        <a:xfrm flipV="1">
          <a:off x="2019300" y="1341500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42042</xdr:rowOff>
    </xdr:from>
    <xdr:to>
      <xdr:col>2</xdr:col>
      <xdr:colOff>638175</xdr:colOff>
      <xdr:row>78</xdr:row>
      <xdr:rowOff>52832</xdr:rowOff>
    </xdr:to>
    <xdr:cxnSp macro="">
      <xdr:nvCxnSpPr>
        <xdr:cNvPr id="182" name="直線コネクタ 181"/>
        <xdr:cNvCxnSpPr/>
      </xdr:nvCxnSpPr>
      <xdr:spPr>
        <a:xfrm flipV="1">
          <a:off x="1130300" y="13415142"/>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150164</xdr:rowOff>
    </xdr:from>
    <xdr:to>
      <xdr:col>6</xdr:col>
      <xdr:colOff>561975</xdr:colOff>
      <xdr:row>78</xdr:row>
      <xdr:rowOff>80314</xdr:rowOff>
    </xdr:to>
    <xdr:sp macro="" textlink="">
      <xdr:nvSpPr>
        <xdr:cNvPr id="192" name="円/楕円 191"/>
        <xdr:cNvSpPr/>
      </xdr:nvSpPr>
      <xdr:spPr>
        <a:xfrm>
          <a:off x="45847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65091</xdr:rowOff>
    </xdr:from>
    <xdr:ext cx="469744" cy="259045"/>
    <xdr:sp macro="" textlink="">
      <xdr:nvSpPr>
        <xdr:cNvPr id="193" name="維持補修費該当値テキスト"/>
        <xdr:cNvSpPr txBox="1"/>
      </xdr:nvSpPr>
      <xdr:spPr>
        <a:xfrm>
          <a:off x="4686300" y="13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158897</xdr:rowOff>
    </xdr:from>
    <xdr:to>
      <xdr:col>5</xdr:col>
      <xdr:colOff>409575</xdr:colOff>
      <xdr:row>78</xdr:row>
      <xdr:rowOff>89047</xdr:rowOff>
    </xdr:to>
    <xdr:sp macro="" textlink="">
      <xdr:nvSpPr>
        <xdr:cNvPr id="194" name="円/楕円 193"/>
        <xdr:cNvSpPr/>
      </xdr:nvSpPr>
      <xdr:spPr>
        <a:xfrm>
          <a:off x="3746500" y="133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80174</xdr:rowOff>
    </xdr:from>
    <xdr:ext cx="469744" cy="259045"/>
    <xdr:sp macro="" textlink="">
      <xdr:nvSpPr>
        <xdr:cNvPr id="195" name="テキスト ボックス 194"/>
        <xdr:cNvSpPr txBox="1"/>
      </xdr:nvSpPr>
      <xdr:spPr>
        <a:xfrm>
          <a:off x="3562427" y="1345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162554</xdr:rowOff>
    </xdr:from>
    <xdr:to>
      <xdr:col>4</xdr:col>
      <xdr:colOff>206375</xdr:colOff>
      <xdr:row>78</xdr:row>
      <xdr:rowOff>92704</xdr:rowOff>
    </xdr:to>
    <xdr:sp macro="" textlink="">
      <xdr:nvSpPr>
        <xdr:cNvPr id="196" name="円/楕円 195"/>
        <xdr:cNvSpPr/>
      </xdr:nvSpPr>
      <xdr:spPr>
        <a:xfrm>
          <a:off x="2857500" y="13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83831</xdr:rowOff>
    </xdr:from>
    <xdr:ext cx="469744" cy="259045"/>
    <xdr:sp macro="" textlink="">
      <xdr:nvSpPr>
        <xdr:cNvPr id="197" name="テキスト ボックス 196"/>
        <xdr:cNvSpPr txBox="1"/>
      </xdr:nvSpPr>
      <xdr:spPr>
        <a:xfrm>
          <a:off x="2673427" y="134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162692</xdr:rowOff>
    </xdr:from>
    <xdr:to>
      <xdr:col>3</xdr:col>
      <xdr:colOff>3175</xdr:colOff>
      <xdr:row>78</xdr:row>
      <xdr:rowOff>92842</xdr:rowOff>
    </xdr:to>
    <xdr:sp macro="" textlink="">
      <xdr:nvSpPr>
        <xdr:cNvPr id="198" name="円/楕円 197"/>
        <xdr:cNvSpPr/>
      </xdr:nvSpPr>
      <xdr:spPr>
        <a:xfrm>
          <a:off x="1968500" y="133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83969</xdr:rowOff>
    </xdr:from>
    <xdr:ext cx="469744" cy="259045"/>
    <xdr:sp macro="" textlink="">
      <xdr:nvSpPr>
        <xdr:cNvPr id="199" name="テキスト ボックス 198"/>
        <xdr:cNvSpPr txBox="1"/>
      </xdr:nvSpPr>
      <xdr:spPr>
        <a:xfrm>
          <a:off x="1784427" y="1345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2032</xdr:rowOff>
    </xdr:from>
    <xdr:to>
      <xdr:col>1</xdr:col>
      <xdr:colOff>485775</xdr:colOff>
      <xdr:row>78</xdr:row>
      <xdr:rowOff>103632</xdr:rowOff>
    </xdr:to>
    <xdr:sp macro="" textlink="">
      <xdr:nvSpPr>
        <xdr:cNvPr id="200" name="円/楕円 199"/>
        <xdr:cNvSpPr/>
      </xdr:nvSpPr>
      <xdr:spPr>
        <a:xfrm>
          <a:off x="1079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94759</xdr:rowOff>
    </xdr:from>
    <xdr:ext cx="469744" cy="259045"/>
    <xdr:sp macro="" textlink="">
      <xdr:nvSpPr>
        <xdr:cNvPr id="201" name="テキスト ボックス 200"/>
        <xdr:cNvSpPr txBox="1"/>
      </xdr:nvSpPr>
      <xdr:spPr>
        <a:xfrm>
          <a:off x="895427"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139880</xdr:rowOff>
    </xdr:from>
    <xdr:to>
      <xdr:col>6</xdr:col>
      <xdr:colOff>511175</xdr:colOff>
      <xdr:row>95</xdr:row>
      <xdr:rowOff>164601</xdr:rowOff>
    </xdr:to>
    <xdr:cxnSp macro="">
      <xdr:nvCxnSpPr>
        <xdr:cNvPr id="233" name="直線コネクタ 232"/>
        <xdr:cNvCxnSpPr/>
      </xdr:nvCxnSpPr>
      <xdr:spPr>
        <a:xfrm>
          <a:off x="3797300" y="16427630"/>
          <a:ext cx="8382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139880</xdr:rowOff>
    </xdr:from>
    <xdr:to>
      <xdr:col>5</xdr:col>
      <xdr:colOff>358775</xdr:colOff>
      <xdr:row>95</xdr:row>
      <xdr:rowOff>164878</xdr:rowOff>
    </xdr:to>
    <xdr:cxnSp macro="">
      <xdr:nvCxnSpPr>
        <xdr:cNvPr id="236" name="直線コネクタ 235"/>
        <xdr:cNvCxnSpPr/>
      </xdr:nvCxnSpPr>
      <xdr:spPr>
        <a:xfrm flipV="1">
          <a:off x="2908300" y="16427630"/>
          <a:ext cx="889000" cy="2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164878</xdr:rowOff>
    </xdr:from>
    <xdr:to>
      <xdr:col>4</xdr:col>
      <xdr:colOff>155575</xdr:colOff>
      <xdr:row>96</xdr:row>
      <xdr:rowOff>22640</xdr:rowOff>
    </xdr:to>
    <xdr:cxnSp macro="">
      <xdr:nvCxnSpPr>
        <xdr:cNvPr id="239" name="直線コネクタ 238"/>
        <xdr:cNvCxnSpPr/>
      </xdr:nvCxnSpPr>
      <xdr:spPr>
        <a:xfrm flipV="1">
          <a:off x="2019300" y="16452628"/>
          <a:ext cx="8890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22640</xdr:rowOff>
    </xdr:from>
    <xdr:to>
      <xdr:col>2</xdr:col>
      <xdr:colOff>638175</xdr:colOff>
      <xdr:row>96</xdr:row>
      <xdr:rowOff>75154</xdr:rowOff>
    </xdr:to>
    <xdr:cxnSp macro="">
      <xdr:nvCxnSpPr>
        <xdr:cNvPr id="242" name="直線コネクタ 241"/>
        <xdr:cNvCxnSpPr/>
      </xdr:nvCxnSpPr>
      <xdr:spPr>
        <a:xfrm flipV="1">
          <a:off x="1130300" y="16481840"/>
          <a:ext cx="889000" cy="5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113801</xdr:rowOff>
    </xdr:from>
    <xdr:to>
      <xdr:col>6</xdr:col>
      <xdr:colOff>561975</xdr:colOff>
      <xdr:row>96</xdr:row>
      <xdr:rowOff>43951</xdr:rowOff>
    </xdr:to>
    <xdr:sp macro="" textlink="">
      <xdr:nvSpPr>
        <xdr:cNvPr id="252" name="円/楕円 251"/>
        <xdr:cNvSpPr/>
      </xdr:nvSpPr>
      <xdr:spPr>
        <a:xfrm>
          <a:off x="4584700" y="164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136678</xdr:rowOff>
    </xdr:from>
    <xdr:ext cx="534377" cy="259045"/>
    <xdr:sp macro="" textlink="">
      <xdr:nvSpPr>
        <xdr:cNvPr id="253" name="扶助費該当値テキスト"/>
        <xdr:cNvSpPr txBox="1"/>
      </xdr:nvSpPr>
      <xdr:spPr>
        <a:xfrm>
          <a:off x="4686300" y="1625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97,975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89080</xdr:rowOff>
    </xdr:from>
    <xdr:to>
      <xdr:col>5</xdr:col>
      <xdr:colOff>409575</xdr:colOff>
      <xdr:row>96</xdr:row>
      <xdr:rowOff>19230</xdr:rowOff>
    </xdr:to>
    <xdr:sp macro="" textlink="">
      <xdr:nvSpPr>
        <xdr:cNvPr id="254" name="円/楕円 253"/>
        <xdr:cNvSpPr/>
      </xdr:nvSpPr>
      <xdr:spPr>
        <a:xfrm>
          <a:off x="3746500" y="163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35757</xdr:rowOff>
    </xdr:from>
    <xdr:ext cx="534377" cy="259045"/>
    <xdr:sp macro="" textlink="">
      <xdr:nvSpPr>
        <xdr:cNvPr id="255" name="テキスト ボックス 254"/>
        <xdr:cNvSpPr txBox="1"/>
      </xdr:nvSpPr>
      <xdr:spPr>
        <a:xfrm>
          <a:off x="3530111" y="1615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114078</xdr:rowOff>
    </xdr:from>
    <xdr:to>
      <xdr:col>4</xdr:col>
      <xdr:colOff>206375</xdr:colOff>
      <xdr:row>96</xdr:row>
      <xdr:rowOff>44228</xdr:rowOff>
    </xdr:to>
    <xdr:sp macro="" textlink="">
      <xdr:nvSpPr>
        <xdr:cNvPr id="256" name="円/楕円 255"/>
        <xdr:cNvSpPr/>
      </xdr:nvSpPr>
      <xdr:spPr>
        <a:xfrm>
          <a:off x="2857500" y="164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60755</xdr:rowOff>
    </xdr:from>
    <xdr:ext cx="534377" cy="259045"/>
    <xdr:sp macro="" textlink="">
      <xdr:nvSpPr>
        <xdr:cNvPr id="257" name="テキスト ボックス 256"/>
        <xdr:cNvSpPr txBox="1"/>
      </xdr:nvSpPr>
      <xdr:spPr>
        <a:xfrm>
          <a:off x="2641111" y="16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143290</xdr:rowOff>
    </xdr:from>
    <xdr:to>
      <xdr:col>3</xdr:col>
      <xdr:colOff>3175</xdr:colOff>
      <xdr:row>96</xdr:row>
      <xdr:rowOff>73440</xdr:rowOff>
    </xdr:to>
    <xdr:sp macro="" textlink="">
      <xdr:nvSpPr>
        <xdr:cNvPr id="258" name="円/楕円 257"/>
        <xdr:cNvSpPr/>
      </xdr:nvSpPr>
      <xdr:spPr>
        <a:xfrm>
          <a:off x="1968500" y="1643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89967</xdr:rowOff>
    </xdr:from>
    <xdr:ext cx="534377" cy="259045"/>
    <xdr:sp macro="" textlink="">
      <xdr:nvSpPr>
        <xdr:cNvPr id="259" name="テキスト ボックス 258"/>
        <xdr:cNvSpPr txBox="1"/>
      </xdr:nvSpPr>
      <xdr:spPr>
        <a:xfrm>
          <a:off x="1752111" y="1620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24354</xdr:rowOff>
    </xdr:from>
    <xdr:to>
      <xdr:col>1</xdr:col>
      <xdr:colOff>485775</xdr:colOff>
      <xdr:row>96</xdr:row>
      <xdr:rowOff>125954</xdr:rowOff>
    </xdr:to>
    <xdr:sp macro="" textlink="">
      <xdr:nvSpPr>
        <xdr:cNvPr id="260" name="円/楕円 259"/>
        <xdr:cNvSpPr/>
      </xdr:nvSpPr>
      <xdr:spPr>
        <a:xfrm>
          <a:off x="1079500" y="164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142481</xdr:rowOff>
    </xdr:from>
    <xdr:ext cx="534377" cy="259045"/>
    <xdr:sp macro="" textlink="">
      <xdr:nvSpPr>
        <xdr:cNvPr id="261" name="テキスト ボックス 260"/>
        <xdr:cNvSpPr txBox="1"/>
      </xdr:nvSpPr>
      <xdr:spPr>
        <a:xfrm>
          <a:off x="863111" y="162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93332</xdr:rowOff>
    </xdr:from>
    <xdr:to>
      <xdr:col>15</xdr:col>
      <xdr:colOff>180975</xdr:colOff>
      <xdr:row>34</xdr:row>
      <xdr:rowOff>16637</xdr:rowOff>
    </xdr:to>
    <xdr:cxnSp macro="">
      <xdr:nvCxnSpPr>
        <xdr:cNvPr id="291" name="直線コネクタ 290"/>
        <xdr:cNvCxnSpPr/>
      </xdr:nvCxnSpPr>
      <xdr:spPr>
        <a:xfrm flipV="1">
          <a:off x="9639300" y="5579732"/>
          <a:ext cx="838200" cy="2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15303</xdr:rowOff>
    </xdr:from>
    <xdr:to>
      <xdr:col>14</xdr:col>
      <xdr:colOff>28575</xdr:colOff>
      <xdr:row>34</xdr:row>
      <xdr:rowOff>16637</xdr:rowOff>
    </xdr:to>
    <xdr:cxnSp macro="">
      <xdr:nvCxnSpPr>
        <xdr:cNvPr id="294" name="直線コネクタ 293"/>
        <xdr:cNvCxnSpPr/>
      </xdr:nvCxnSpPr>
      <xdr:spPr>
        <a:xfrm>
          <a:off x="8750300" y="584460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15303</xdr:rowOff>
    </xdr:from>
    <xdr:to>
      <xdr:col>12</xdr:col>
      <xdr:colOff>511175</xdr:colOff>
      <xdr:row>34</xdr:row>
      <xdr:rowOff>145872</xdr:rowOff>
    </xdr:to>
    <xdr:cxnSp macro="">
      <xdr:nvCxnSpPr>
        <xdr:cNvPr id="297" name="直線コネクタ 296"/>
        <xdr:cNvCxnSpPr/>
      </xdr:nvCxnSpPr>
      <xdr:spPr>
        <a:xfrm flipV="1">
          <a:off x="7861300" y="5844603"/>
          <a:ext cx="889000" cy="1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145872</xdr:rowOff>
    </xdr:from>
    <xdr:to>
      <xdr:col>11</xdr:col>
      <xdr:colOff>307975</xdr:colOff>
      <xdr:row>35</xdr:row>
      <xdr:rowOff>140272</xdr:rowOff>
    </xdr:to>
    <xdr:cxnSp macro="">
      <xdr:nvCxnSpPr>
        <xdr:cNvPr id="300" name="直線コネクタ 299"/>
        <xdr:cNvCxnSpPr/>
      </xdr:nvCxnSpPr>
      <xdr:spPr>
        <a:xfrm flipV="1">
          <a:off x="6972300" y="5975172"/>
          <a:ext cx="889000" cy="1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42532</xdr:rowOff>
    </xdr:from>
    <xdr:to>
      <xdr:col>15</xdr:col>
      <xdr:colOff>231775</xdr:colOff>
      <xdr:row>32</xdr:row>
      <xdr:rowOff>144132</xdr:rowOff>
    </xdr:to>
    <xdr:sp macro="" textlink="">
      <xdr:nvSpPr>
        <xdr:cNvPr id="310" name="円/楕円 309"/>
        <xdr:cNvSpPr/>
      </xdr:nvSpPr>
      <xdr:spPr>
        <a:xfrm>
          <a:off x="10426700" y="55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65409</xdr:rowOff>
    </xdr:from>
    <xdr:ext cx="534377" cy="259045"/>
    <xdr:sp macro="" textlink="">
      <xdr:nvSpPr>
        <xdr:cNvPr id="311" name="補助費等該当値テキスト"/>
        <xdr:cNvSpPr txBox="1"/>
      </xdr:nvSpPr>
      <xdr:spPr>
        <a:xfrm>
          <a:off x="10528300" y="538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80,434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137287</xdr:rowOff>
    </xdr:from>
    <xdr:to>
      <xdr:col>14</xdr:col>
      <xdr:colOff>79375</xdr:colOff>
      <xdr:row>34</xdr:row>
      <xdr:rowOff>67437</xdr:rowOff>
    </xdr:to>
    <xdr:sp macro="" textlink="">
      <xdr:nvSpPr>
        <xdr:cNvPr id="312" name="円/楕円 311"/>
        <xdr:cNvSpPr/>
      </xdr:nvSpPr>
      <xdr:spPr>
        <a:xfrm>
          <a:off x="9588500" y="5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83964</xdr:rowOff>
    </xdr:from>
    <xdr:ext cx="534377" cy="259045"/>
    <xdr:sp macro="" textlink="">
      <xdr:nvSpPr>
        <xdr:cNvPr id="313" name="テキスト ボックス 312"/>
        <xdr:cNvSpPr txBox="1"/>
      </xdr:nvSpPr>
      <xdr:spPr>
        <a:xfrm>
          <a:off x="9372111" y="55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135953</xdr:rowOff>
    </xdr:from>
    <xdr:to>
      <xdr:col>12</xdr:col>
      <xdr:colOff>561975</xdr:colOff>
      <xdr:row>34</xdr:row>
      <xdr:rowOff>66103</xdr:rowOff>
    </xdr:to>
    <xdr:sp macro="" textlink="">
      <xdr:nvSpPr>
        <xdr:cNvPr id="314" name="円/楕円 313"/>
        <xdr:cNvSpPr/>
      </xdr:nvSpPr>
      <xdr:spPr>
        <a:xfrm>
          <a:off x="8699500" y="57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82630</xdr:rowOff>
    </xdr:from>
    <xdr:ext cx="534377" cy="259045"/>
    <xdr:sp macro="" textlink="">
      <xdr:nvSpPr>
        <xdr:cNvPr id="315" name="テキスト ボックス 314"/>
        <xdr:cNvSpPr txBox="1"/>
      </xdr:nvSpPr>
      <xdr:spPr>
        <a:xfrm>
          <a:off x="8483111" y="5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95072</xdr:rowOff>
    </xdr:from>
    <xdr:to>
      <xdr:col>11</xdr:col>
      <xdr:colOff>358775</xdr:colOff>
      <xdr:row>35</xdr:row>
      <xdr:rowOff>25222</xdr:rowOff>
    </xdr:to>
    <xdr:sp macro="" textlink="">
      <xdr:nvSpPr>
        <xdr:cNvPr id="316" name="円/楕円 315"/>
        <xdr:cNvSpPr/>
      </xdr:nvSpPr>
      <xdr:spPr>
        <a:xfrm>
          <a:off x="7810500" y="59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41749</xdr:rowOff>
    </xdr:from>
    <xdr:ext cx="534377" cy="259045"/>
    <xdr:sp macro="" textlink="">
      <xdr:nvSpPr>
        <xdr:cNvPr id="317" name="テキスト ボックス 316"/>
        <xdr:cNvSpPr txBox="1"/>
      </xdr:nvSpPr>
      <xdr:spPr>
        <a:xfrm>
          <a:off x="7594111" y="56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89472</xdr:rowOff>
    </xdr:from>
    <xdr:to>
      <xdr:col>10</xdr:col>
      <xdr:colOff>155575</xdr:colOff>
      <xdr:row>36</xdr:row>
      <xdr:rowOff>19622</xdr:rowOff>
    </xdr:to>
    <xdr:sp macro="" textlink="">
      <xdr:nvSpPr>
        <xdr:cNvPr id="318" name="円/楕円 317"/>
        <xdr:cNvSpPr/>
      </xdr:nvSpPr>
      <xdr:spPr>
        <a:xfrm>
          <a:off x="6921500" y="60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36149</xdr:rowOff>
    </xdr:from>
    <xdr:ext cx="534377" cy="259045"/>
    <xdr:sp macro="" textlink="">
      <xdr:nvSpPr>
        <xdr:cNvPr id="319" name="テキスト ボックス 318"/>
        <xdr:cNvSpPr txBox="1"/>
      </xdr:nvSpPr>
      <xdr:spPr>
        <a:xfrm>
          <a:off x="6705111" y="586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74509</xdr:rowOff>
    </xdr:from>
    <xdr:to>
      <xdr:col>15</xdr:col>
      <xdr:colOff>180975</xdr:colOff>
      <xdr:row>58</xdr:row>
      <xdr:rowOff>117266</xdr:rowOff>
    </xdr:to>
    <xdr:cxnSp macro="">
      <xdr:nvCxnSpPr>
        <xdr:cNvPr id="348" name="直線コネクタ 347"/>
        <xdr:cNvCxnSpPr/>
      </xdr:nvCxnSpPr>
      <xdr:spPr>
        <a:xfrm flipV="1">
          <a:off x="9639300" y="10018609"/>
          <a:ext cx="838200" cy="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89037</xdr:rowOff>
    </xdr:from>
    <xdr:to>
      <xdr:col>14</xdr:col>
      <xdr:colOff>28575</xdr:colOff>
      <xdr:row>58</xdr:row>
      <xdr:rowOff>117266</xdr:rowOff>
    </xdr:to>
    <xdr:cxnSp macro="">
      <xdr:nvCxnSpPr>
        <xdr:cNvPr id="351" name="直線コネクタ 350"/>
        <xdr:cNvCxnSpPr/>
      </xdr:nvCxnSpPr>
      <xdr:spPr>
        <a:xfrm>
          <a:off x="8750300" y="10033137"/>
          <a:ext cx="889000" cy="2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89037</xdr:rowOff>
    </xdr:from>
    <xdr:to>
      <xdr:col>12</xdr:col>
      <xdr:colOff>511175</xdr:colOff>
      <xdr:row>58</xdr:row>
      <xdr:rowOff>154129</xdr:rowOff>
    </xdr:to>
    <xdr:cxnSp macro="">
      <xdr:nvCxnSpPr>
        <xdr:cNvPr id="354" name="直線コネクタ 353"/>
        <xdr:cNvCxnSpPr/>
      </xdr:nvCxnSpPr>
      <xdr:spPr>
        <a:xfrm flipV="1">
          <a:off x="7861300" y="10033137"/>
          <a:ext cx="889000" cy="6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154129</xdr:rowOff>
    </xdr:from>
    <xdr:to>
      <xdr:col>11</xdr:col>
      <xdr:colOff>307975</xdr:colOff>
      <xdr:row>58</xdr:row>
      <xdr:rowOff>168152</xdr:rowOff>
    </xdr:to>
    <xdr:cxnSp macro="">
      <xdr:nvCxnSpPr>
        <xdr:cNvPr id="357" name="直線コネクタ 356"/>
        <xdr:cNvCxnSpPr/>
      </xdr:nvCxnSpPr>
      <xdr:spPr>
        <a:xfrm flipV="1">
          <a:off x="6972300" y="10098229"/>
          <a:ext cx="889000" cy="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23709</xdr:rowOff>
    </xdr:from>
    <xdr:to>
      <xdr:col>15</xdr:col>
      <xdr:colOff>231775</xdr:colOff>
      <xdr:row>58</xdr:row>
      <xdr:rowOff>125309</xdr:rowOff>
    </xdr:to>
    <xdr:sp macro="" textlink="">
      <xdr:nvSpPr>
        <xdr:cNvPr id="367" name="円/楕円 366"/>
        <xdr:cNvSpPr/>
      </xdr:nvSpPr>
      <xdr:spPr>
        <a:xfrm>
          <a:off x="10426700" y="99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46586</xdr:rowOff>
    </xdr:from>
    <xdr:ext cx="599010" cy="259045"/>
    <xdr:sp macro="" textlink="">
      <xdr:nvSpPr>
        <xdr:cNvPr id="368" name="普通建設事業費該当値テキスト"/>
        <xdr:cNvSpPr txBox="1"/>
      </xdr:nvSpPr>
      <xdr:spPr>
        <a:xfrm>
          <a:off x="10528300" y="981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66466</xdr:rowOff>
    </xdr:from>
    <xdr:to>
      <xdr:col>14</xdr:col>
      <xdr:colOff>79375</xdr:colOff>
      <xdr:row>58</xdr:row>
      <xdr:rowOff>168066</xdr:rowOff>
    </xdr:to>
    <xdr:sp macro="" textlink="">
      <xdr:nvSpPr>
        <xdr:cNvPr id="369" name="円/楕円 368"/>
        <xdr:cNvSpPr/>
      </xdr:nvSpPr>
      <xdr:spPr>
        <a:xfrm>
          <a:off x="9588500" y="100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13143</xdr:rowOff>
    </xdr:from>
    <xdr:ext cx="534377" cy="259045"/>
    <xdr:sp macro="" textlink="">
      <xdr:nvSpPr>
        <xdr:cNvPr id="370" name="テキスト ボックス 369"/>
        <xdr:cNvSpPr txBox="1"/>
      </xdr:nvSpPr>
      <xdr:spPr>
        <a:xfrm>
          <a:off x="9372111" y="97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38237</xdr:rowOff>
    </xdr:from>
    <xdr:to>
      <xdr:col>12</xdr:col>
      <xdr:colOff>561975</xdr:colOff>
      <xdr:row>58</xdr:row>
      <xdr:rowOff>139837</xdr:rowOff>
    </xdr:to>
    <xdr:sp macro="" textlink="">
      <xdr:nvSpPr>
        <xdr:cNvPr id="371" name="円/楕円 370"/>
        <xdr:cNvSpPr/>
      </xdr:nvSpPr>
      <xdr:spPr>
        <a:xfrm>
          <a:off x="8699500" y="99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156364</xdr:rowOff>
    </xdr:from>
    <xdr:ext cx="534377" cy="259045"/>
    <xdr:sp macro="" textlink="">
      <xdr:nvSpPr>
        <xdr:cNvPr id="372" name="テキスト ボックス 371"/>
        <xdr:cNvSpPr txBox="1"/>
      </xdr:nvSpPr>
      <xdr:spPr>
        <a:xfrm>
          <a:off x="8483111" y="975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103329</xdr:rowOff>
    </xdr:from>
    <xdr:to>
      <xdr:col>11</xdr:col>
      <xdr:colOff>358775</xdr:colOff>
      <xdr:row>59</xdr:row>
      <xdr:rowOff>33479</xdr:rowOff>
    </xdr:to>
    <xdr:sp macro="" textlink="">
      <xdr:nvSpPr>
        <xdr:cNvPr id="373" name="円/楕円 372"/>
        <xdr:cNvSpPr/>
      </xdr:nvSpPr>
      <xdr:spPr>
        <a:xfrm>
          <a:off x="7810500" y="100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24606</xdr:rowOff>
    </xdr:from>
    <xdr:ext cx="534377" cy="259045"/>
    <xdr:sp macro="" textlink="">
      <xdr:nvSpPr>
        <xdr:cNvPr id="374" name="テキスト ボックス 373"/>
        <xdr:cNvSpPr txBox="1"/>
      </xdr:nvSpPr>
      <xdr:spPr>
        <a:xfrm>
          <a:off x="7594111" y="101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117352</xdr:rowOff>
    </xdr:from>
    <xdr:to>
      <xdr:col>10</xdr:col>
      <xdr:colOff>155575</xdr:colOff>
      <xdr:row>59</xdr:row>
      <xdr:rowOff>47502</xdr:rowOff>
    </xdr:to>
    <xdr:sp macro="" textlink="">
      <xdr:nvSpPr>
        <xdr:cNvPr id="375" name="円/楕円 374"/>
        <xdr:cNvSpPr/>
      </xdr:nvSpPr>
      <xdr:spPr>
        <a:xfrm>
          <a:off x="6921500" y="100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38629</xdr:rowOff>
    </xdr:from>
    <xdr:ext cx="534377" cy="259045"/>
    <xdr:sp macro="" textlink="">
      <xdr:nvSpPr>
        <xdr:cNvPr id="376" name="テキスト ボックス 375"/>
        <xdr:cNvSpPr txBox="1"/>
      </xdr:nvSpPr>
      <xdr:spPr>
        <a:xfrm>
          <a:off x="6705111" y="1015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110869</xdr:rowOff>
    </xdr:from>
    <xdr:to>
      <xdr:col>15</xdr:col>
      <xdr:colOff>180975</xdr:colOff>
      <xdr:row>78</xdr:row>
      <xdr:rowOff>127893</xdr:rowOff>
    </xdr:to>
    <xdr:cxnSp macro="">
      <xdr:nvCxnSpPr>
        <xdr:cNvPr id="405" name="直線コネクタ 404"/>
        <xdr:cNvCxnSpPr/>
      </xdr:nvCxnSpPr>
      <xdr:spPr>
        <a:xfrm flipV="1">
          <a:off x="9639300" y="13483969"/>
          <a:ext cx="838200" cy="1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60069</xdr:rowOff>
    </xdr:from>
    <xdr:to>
      <xdr:col>15</xdr:col>
      <xdr:colOff>231775</xdr:colOff>
      <xdr:row>78</xdr:row>
      <xdr:rowOff>161669</xdr:rowOff>
    </xdr:to>
    <xdr:sp macro="" textlink="">
      <xdr:nvSpPr>
        <xdr:cNvPr id="415" name="円/楕円 414"/>
        <xdr:cNvSpPr/>
      </xdr:nvSpPr>
      <xdr:spPr>
        <a:xfrm>
          <a:off x="10426700" y="134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19446</xdr:rowOff>
    </xdr:from>
    <xdr:ext cx="534377" cy="259045"/>
    <xdr:sp macro="" textlink="">
      <xdr:nvSpPr>
        <xdr:cNvPr id="416" name="普通建設事業費 （ うち新規整備　）該当値テキスト"/>
        <xdr:cNvSpPr txBox="1"/>
      </xdr:nvSpPr>
      <xdr:spPr>
        <a:xfrm>
          <a:off x="10528300" y="1322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77093</xdr:rowOff>
    </xdr:from>
    <xdr:to>
      <xdr:col>14</xdr:col>
      <xdr:colOff>79375</xdr:colOff>
      <xdr:row>79</xdr:row>
      <xdr:rowOff>7243</xdr:rowOff>
    </xdr:to>
    <xdr:sp macro="" textlink="">
      <xdr:nvSpPr>
        <xdr:cNvPr id="417" name="円/楕円 416"/>
        <xdr:cNvSpPr/>
      </xdr:nvSpPr>
      <xdr:spPr>
        <a:xfrm>
          <a:off x="9588500" y="134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23770</xdr:rowOff>
    </xdr:from>
    <xdr:ext cx="534377" cy="259045"/>
    <xdr:sp macro="" textlink="">
      <xdr:nvSpPr>
        <xdr:cNvPr id="418" name="テキスト ボックス 417"/>
        <xdr:cNvSpPr txBox="1"/>
      </xdr:nvSpPr>
      <xdr:spPr>
        <a:xfrm>
          <a:off x="9372111" y="13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67379</xdr:rowOff>
    </xdr:from>
    <xdr:to>
      <xdr:col>15</xdr:col>
      <xdr:colOff>180975</xdr:colOff>
      <xdr:row>98</xdr:row>
      <xdr:rowOff>40297</xdr:rowOff>
    </xdr:to>
    <xdr:cxnSp macro="">
      <xdr:nvCxnSpPr>
        <xdr:cNvPr id="447" name="直線コネクタ 446"/>
        <xdr:cNvCxnSpPr/>
      </xdr:nvCxnSpPr>
      <xdr:spPr>
        <a:xfrm flipV="1">
          <a:off x="9639300" y="16698029"/>
          <a:ext cx="838200" cy="14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16579</xdr:rowOff>
    </xdr:from>
    <xdr:to>
      <xdr:col>15</xdr:col>
      <xdr:colOff>231775</xdr:colOff>
      <xdr:row>97</xdr:row>
      <xdr:rowOff>118179</xdr:rowOff>
    </xdr:to>
    <xdr:sp macro="" textlink="">
      <xdr:nvSpPr>
        <xdr:cNvPr id="457" name="円/楕円 456"/>
        <xdr:cNvSpPr/>
      </xdr:nvSpPr>
      <xdr:spPr>
        <a:xfrm>
          <a:off x="10426700" y="166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39456</xdr:rowOff>
    </xdr:from>
    <xdr:ext cx="534377" cy="259045"/>
    <xdr:sp macro="" textlink="">
      <xdr:nvSpPr>
        <xdr:cNvPr id="458" name="普通建設事業費 （ うち更新整備　）該当値テキスト"/>
        <xdr:cNvSpPr txBox="1"/>
      </xdr:nvSpPr>
      <xdr:spPr>
        <a:xfrm>
          <a:off x="10528300" y="16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160947</xdr:rowOff>
    </xdr:from>
    <xdr:to>
      <xdr:col>14</xdr:col>
      <xdr:colOff>79375</xdr:colOff>
      <xdr:row>98</xdr:row>
      <xdr:rowOff>91097</xdr:rowOff>
    </xdr:to>
    <xdr:sp macro="" textlink="">
      <xdr:nvSpPr>
        <xdr:cNvPr id="459" name="円/楕円 458"/>
        <xdr:cNvSpPr/>
      </xdr:nvSpPr>
      <xdr:spPr>
        <a:xfrm>
          <a:off x="9588500" y="1679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82224</xdr:rowOff>
    </xdr:from>
    <xdr:ext cx="534377" cy="259045"/>
    <xdr:sp macro="" textlink="">
      <xdr:nvSpPr>
        <xdr:cNvPr id="460" name="テキスト ボックス 459"/>
        <xdr:cNvSpPr txBox="1"/>
      </xdr:nvSpPr>
      <xdr:spPr>
        <a:xfrm>
          <a:off x="9372111" y="1688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121293</xdr:rowOff>
    </xdr:from>
    <xdr:to>
      <xdr:col>23</xdr:col>
      <xdr:colOff>517525</xdr:colOff>
      <xdr:row>38</xdr:row>
      <xdr:rowOff>134360</xdr:rowOff>
    </xdr:to>
    <xdr:cxnSp macro="">
      <xdr:nvCxnSpPr>
        <xdr:cNvPr id="487" name="直線コネクタ 486"/>
        <xdr:cNvCxnSpPr/>
      </xdr:nvCxnSpPr>
      <xdr:spPr>
        <a:xfrm flipV="1">
          <a:off x="15481300" y="6636393"/>
          <a:ext cx="8382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133573</xdr:rowOff>
    </xdr:from>
    <xdr:to>
      <xdr:col>22</xdr:col>
      <xdr:colOff>365125</xdr:colOff>
      <xdr:row>38</xdr:row>
      <xdr:rowOff>134360</xdr:rowOff>
    </xdr:to>
    <xdr:cxnSp macro="">
      <xdr:nvCxnSpPr>
        <xdr:cNvPr id="490" name="直線コネクタ 489"/>
        <xdr:cNvCxnSpPr/>
      </xdr:nvCxnSpPr>
      <xdr:spPr>
        <a:xfrm>
          <a:off x="14592300" y="6648673"/>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124420</xdr:rowOff>
    </xdr:from>
    <xdr:to>
      <xdr:col>21</xdr:col>
      <xdr:colOff>161925</xdr:colOff>
      <xdr:row>38</xdr:row>
      <xdr:rowOff>133573</xdr:rowOff>
    </xdr:to>
    <xdr:cxnSp macro="">
      <xdr:nvCxnSpPr>
        <xdr:cNvPr id="493" name="直線コネクタ 492"/>
        <xdr:cNvCxnSpPr/>
      </xdr:nvCxnSpPr>
      <xdr:spPr>
        <a:xfrm>
          <a:off x="13703300" y="6639520"/>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124420</xdr:rowOff>
    </xdr:from>
    <xdr:to>
      <xdr:col>19</xdr:col>
      <xdr:colOff>644525</xdr:colOff>
      <xdr:row>38</xdr:row>
      <xdr:rowOff>126816</xdr:rowOff>
    </xdr:to>
    <xdr:cxnSp macro="">
      <xdr:nvCxnSpPr>
        <xdr:cNvPr id="496" name="直線コネクタ 495"/>
        <xdr:cNvCxnSpPr/>
      </xdr:nvCxnSpPr>
      <xdr:spPr>
        <a:xfrm flipV="1">
          <a:off x="12814300" y="6639520"/>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70493</xdr:rowOff>
    </xdr:from>
    <xdr:to>
      <xdr:col>23</xdr:col>
      <xdr:colOff>568325</xdr:colOff>
      <xdr:row>39</xdr:row>
      <xdr:rowOff>643</xdr:rowOff>
    </xdr:to>
    <xdr:sp macro="" textlink="">
      <xdr:nvSpPr>
        <xdr:cNvPr id="506" name="円/楕円 505"/>
        <xdr:cNvSpPr/>
      </xdr:nvSpPr>
      <xdr:spPr>
        <a:xfrm>
          <a:off x="16268700" y="65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469744" cy="259045"/>
    <xdr:sp macro="" textlink="">
      <xdr:nvSpPr>
        <xdr:cNvPr id="507" name="災害復旧事業費該当値テキスト"/>
        <xdr:cNvSpPr txBox="1"/>
      </xdr:nvSpPr>
      <xdr:spPr>
        <a:xfrm>
          <a:off x="16370300" y="652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83560</xdr:rowOff>
    </xdr:from>
    <xdr:to>
      <xdr:col>22</xdr:col>
      <xdr:colOff>415925</xdr:colOff>
      <xdr:row>39</xdr:row>
      <xdr:rowOff>13710</xdr:rowOff>
    </xdr:to>
    <xdr:sp macro="" textlink="">
      <xdr:nvSpPr>
        <xdr:cNvPr id="508" name="円/楕円 507"/>
        <xdr:cNvSpPr/>
      </xdr:nvSpPr>
      <xdr:spPr>
        <a:xfrm>
          <a:off x="15430500" y="6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4837</xdr:rowOff>
    </xdr:from>
    <xdr:ext cx="378565" cy="259045"/>
    <xdr:sp macro="" textlink="">
      <xdr:nvSpPr>
        <xdr:cNvPr id="509" name="テキスト ボックス 508"/>
        <xdr:cNvSpPr txBox="1"/>
      </xdr:nvSpPr>
      <xdr:spPr>
        <a:xfrm>
          <a:off x="15292017" y="669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82773</xdr:rowOff>
    </xdr:from>
    <xdr:to>
      <xdr:col>21</xdr:col>
      <xdr:colOff>212725</xdr:colOff>
      <xdr:row>39</xdr:row>
      <xdr:rowOff>12923</xdr:rowOff>
    </xdr:to>
    <xdr:sp macro="" textlink="">
      <xdr:nvSpPr>
        <xdr:cNvPr id="510" name="円/楕円 509"/>
        <xdr:cNvSpPr/>
      </xdr:nvSpPr>
      <xdr:spPr>
        <a:xfrm>
          <a:off x="14541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4050</xdr:rowOff>
    </xdr:from>
    <xdr:ext cx="378565" cy="259045"/>
    <xdr:sp macro="" textlink="">
      <xdr:nvSpPr>
        <xdr:cNvPr id="511" name="テキスト ボックス 510"/>
        <xdr:cNvSpPr txBox="1"/>
      </xdr:nvSpPr>
      <xdr:spPr>
        <a:xfrm>
          <a:off x="14403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73620</xdr:rowOff>
    </xdr:from>
    <xdr:to>
      <xdr:col>20</xdr:col>
      <xdr:colOff>9525</xdr:colOff>
      <xdr:row>39</xdr:row>
      <xdr:rowOff>3770</xdr:rowOff>
    </xdr:to>
    <xdr:sp macro="" textlink="">
      <xdr:nvSpPr>
        <xdr:cNvPr id="512" name="円/楕円 511"/>
        <xdr:cNvSpPr/>
      </xdr:nvSpPr>
      <xdr:spPr>
        <a:xfrm>
          <a:off x="13652500" y="65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166347</xdr:rowOff>
    </xdr:from>
    <xdr:ext cx="469744" cy="259045"/>
    <xdr:sp macro="" textlink="">
      <xdr:nvSpPr>
        <xdr:cNvPr id="513" name="テキスト ボックス 512"/>
        <xdr:cNvSpPr txBox="1"/>
      </xdr:nvSpPr>
      <xdr:spPr>
        <a:xfrm>
          <a:off x="13468427" y="66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76016</xdr:rowOff>
    </xdr:from>
    <xdr:to>
      <xdr:col>18</xdr:col>
      <xdr:colOff>492125</xdr:colOff>
      <xdr:row>39</xdr:row>
      <xdr:rowOff>6166</xdr:rowOff>
    </xdr:to>
    <xdr:sp macro="" textlink="">
      <xdr:nvSpPr>
        <xdr:cNvPr id="514" name="円/楕円 513"/>
        <xdr:cNvSpPr/>
      </xdr:nvSpPr>
      <xdr:spPr>
        <a:xfrm>
          <a:off x="12763500" y="65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168743</xdr:rowOff>
    </xdr:from>
    <xdr:ext cx="469744" cy="259045"/>
    <xdr:sp macro="" textlink="">
      <xdr:nvSpPr>
        <xdr:cNvPr id="515" name="テキスト ボックス 514"/>
        <xdr:cNvSpPr txBox="1"/>
      </xdr:nvSpPr>
      <xdr:spPr>
        <a:xfrm>
          <a:off x="12579427" y="668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19355</xdr:rowOff>
    </xdr:from>
    <xdr:to>
      <xdr:col>23</xdr:col>
      <xdr:colOff>517525</xdr:colOff>
      <xdr:row>74</xdr:row>
      <xdr:rowOff>28918</xdr:rowOff>
    </xdr:to>
    <xdr:cxnSp macro="">
      <xdr:nvCxnSpPr>
        <xdr:cNvPr id="593" name="直線コネクタ 592"/>
        <xdr:cNvCxnSpPr/>
      </xdr:nvCxnSpPr>
      <xdr:spPr>
        <a:xfrm>
          <a:off x="15481300" y="12706655"/>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19355</xdr:rowOff>
    </xdr:from>
    <xdr:to>
      <xdr:col>22</xdr:col>
      <xdr:colOff>365125</xdr:colOff>
      <xdr:row>74</xdr:row>
      <xdr:rowOff>35699</xdr:rowOff>
    </xdr:to>
    <xdr:cxnSp macro="">
      <xdr:nvCxnSpPr>
        <xdr:cNvPr id="596" name="直線コネクタ 595"/>
        <xdr:cNvCxnSpPr/>
      </xdr:nvCxnSpPr>
      <xdr:spPr>
        <a:xfrm flipV="1">
          <a:off x="14592300" y="12706655"/>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29083</xdr:rowOff>
    </xdr:from>
    <xdr:to>
      <xdr:col>21</xdr:col>
      <xdr:colOff>161925</xdr:colOff>
      <xdr:row>74</xdr:row>
      <xdr:rowOff>35699</xdr:rowOff>
    </xdr:to>
    <xdr:cxnSp macro="">
      <xdr:nvCxnSpPr>
        <xdr:cNvPr id="599" name="直線コネクタ 598"/>
        <xdr:cNvCxnSpPr/>
      </xdr:nvCxnSpPr>
      <xdr:spPr>
        <a:xfrm>
          <a:off x="13703300" y="12716383"/>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18174</xdr:rowOff>
    </xdr:from>
    <xdr:to>
      <xdr:col>19</xdr:col>
      <xdr:colOff>644525</xdr:colOff>
      <xdr:row>74</xdr:row>
      <xdr:rowOff>29083</xdr:rowOff>
    </xdr:to>
    <xdr:cxnSp macro="">
      <xdr:nvCxnSpPr>
        <xdr:cNvPr id="602" name="直線コネクタ 601"/>
        <xdr:cNvCxnSpPr/>
      </xdr:nvCxnSpPr>
      <xdr:spPr>
        <a:xfrm>
          <a:off x="12814300" y="12705474"/>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149568</xdr:rowOff>
    </xdr:from>
    <xdr:to>
      <xdr:col>23</xdr:col>
      <xdr:colOff>568325</xdr:colOff>
      <xdr:row>74</xdr:row>
      <xdr:rowOff>79718</xdr:rowOff>
    </xdr:to>
    <xdr:sp macro="" textlink="">
      <xdr:nvSpPr>
        <xdr:cNvPr id="612" name="円/楕円 611"/>
        <xdr:cNvSpPr/>
      </xdr:nvSpPr>
      <xdr:spPr>
        <a:xfrm>
          <a:off x="16268700" y="126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995</xdr:rowOff>
    </xdr:from>
    <xdr:ext cx="534377" cy="259045"/>
    <xdr:sp macro="" textlink="">
      <xdr:nvSpPr>
        <xdr:cNvPr id="613" name="公債費該当値テキスト"/>
        <xdr:cNvSpPr txBox="1"/>
      </xdr:nvSpPr>
      <xdr:spPr>
        <a:xfrm>
          <a:off x="16370300" y="125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68,723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140005</xdr:rowOff>
    </xdr:from>
    <xdr:to>
      <xdr:col>22</xdr:col>
      <xdr:colOff>415925</xdr:colOff>
      <xdr:row>74</xdr:row>
      <xdr:rowOff>70155</xdr:rowOff>
    </xdr:to>
    <xdr:sp macro="" textlink="">
      <xdr:nvSpPr>
        <xdr:cNvPr id="614" name="円/楕円 613"/>
        <xdr:cNvSpPr/>
      </xdr:nvSpPr>
      <xdr:spPr>
        <a:xfrm>
          <a:off x="15430500" y="126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86682</xdr:rowOff>
    </xdr:from>
    <xdr:ext cx="534377" cy="259045"/>
    <xdr:sp macro="" textlink="">
      <xdr:nvSpPr>
        <xdr:cNvPr id="615" name="テキスト ボックス 614"/>
        <xdr:cNvSpPr txBox="1"/>
      </xdr:nvSpPr>
      <xdr:spPr>
        <a:xfrm>
          <a:off x="15214111" y="124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156349</xdr:rowOff>
    </xdr:from>
    <xdr:to>
      <xdr:col>21</xdr:col>
      <xdr:colOff>212725</xdr:colOff>
      <xdr:row>74</xdr:row>
      <xdr:rowOff>86499</xdr:rowOff>
    </xdr:to>
    <xdr:sp macro="" textlink="">
      <xdr:nvSpPr>
        <xdr:cNvPr id="616" name="円/楕円 615"/>
        <xdr:cNvSpPr/>
      </xdr:nvSpPr>
      <xdr:spPr>
        <a:xfrm>
          <a:off x="14541500" y="12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103026</xdr:rowOff>
    </xdr:from>
    <xdr:ext cx="534377" cy="259045"/>
    <xdr:sp macro="" textlink="">
      <xdr:nvSpPr>
        <xdr:cNvPr id="617" name="テキスト ボックス 616"/>
        <xdr:cNvSpPr txBox="1"/>
      </xdr:nvSpPr>
      <xdr:spPr>
        <a:xfrm>
          <a:off x="14325111" y="124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149733</xdr:rowOff>
    </xdr:from>
    <xdr:to>
      <xdr:col>20</xdr:col>
      <xdr:colOff>9525</xdr:colOff>
      <xdr:row>74</xdr:row>
      <xdr:rowOff>79883</xdr:rowOff>
    </xdr:to>
    <xdr:sp macro="" textlink="">
      <xdr:nvSpPr>
        <xdr:cNvPr id="618" name="円/楕円 617"/>
        <xdr:cNvSpPr/>
      </xdr:nvSpPr>
      <xdr:spPr>
        <a:xfrm>
          <a:off x="13652500" y="126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96410</xdr:rowOff>
    </xdr:from>
    <xdr:ext cx="534377" cy="259045"/>
    <xdr:sp macro="" textlink="">
      <xdr:nvSpPr>
        <xdr:cNvPr id="619" name="テキスト ボックス 618"/>
        <xdr:cNvSpPr txBox="1"/>
      </xdr:nvSpPr>
      <xdr:spPr>
        <a:xfrm>
          <a:off x="13436111" y="1244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138824</xdr:rowOff>
    </xdr:from>
    <xdr:to>
      <xdr:col>18</xdr:col>
      <xdr:colOff>492125</xdr:colOff>
      <xdr:row>74</xdr:row>
      <xdr:rowOff>68974</xdr:rowOff>
    </xdr:to>
    <xdr:sp macro="" textlink="">
      <xdr:nvSpPr>
        <xdr:cNvPr id="620" name="円/楕円 619"/>
        <xdr:cNvSpPr/>
      </xdr:nvSpPr>
      <xdr:spPr>
        <a:xfrm>
          <a:off x="12763500" y="126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85501</xdr:rowOff>
    </xdr:from>
    <xdr:ext cx="534377" cy="259045"/>
    <xdr:sp macro="" textlink="">
      <xdr:nvSpPr>
        <xdr:cNvPr id="621" name="テキスト ボックス 620"/>
        <xdr:cNvSpPr txBox="1"/>
      </xdr:nvSpPr>
      <xdr:spPr>
        <a:xfrm>
          <a:off x="12547111" y="1242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121915</xdr:rowOff>
    </xdr:from>
    <xdr:to>
      <xdr:col>23</xdr:col>
      <xdr:colOff>517525</xdr:colOff>
      <xdr:row>98</xdr:row>
      <xdr:rowOff>160727</xdr:rowOff>
    </xdr:to>
    <xdr:cxnSp macro="">
      <xdr:nvCxnSpPr>
        <xdr:cNvPr id="650" name="直線コネクタ 649"/>
        <xdr:cNvCxnSpPr/>
      </xdr:nvCxnSpPr>
      <xdr:spPr>
        <a:xfrm flipV="1">
          <a:off x="15481300" y="16924015"/>
          <a:ext cx="838200" cy="3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160727</xdr:rowOff>
    </xdr:from>
    <xdr:to>
      <xdr:col>22</xdr:col>
      <xdr:colOff>365125</xdr:colOff>
      <xdr:row>99</xdr:row>
      <xdr:rowOff>12991</xdr:rowOff>
    </xdr:to>
    <xdr:cxnSp macro="">
      <xdr:nvCxnSpPr>
        <xdr:cNvPr id="653" name="直線コネクタ 652"/>
        <xdr:cNvCxnSpPr/>
      </xdr:nvCxnSpPr>
      <xdr:spPr>
        <a:xfrm flipV="1">
          <a:off x="14592300" y="16962827"/>
          <a:ext cx="889000" cy="2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12991</xdr:rowOff>
    </xdr:from>
    <xdr:to>
      <xdr:col>21</xdr:col>
      <xdr:colOff>161925</xdr:colOff>
      <xdr:row>99</xdr:row>
      <xdr:rowOff>17909</xdr:rowOff>
    </xdr:to>
    <xdr:cxnSp macro="">
      <xdr:nvCxnSpPr>
        <xdr:cNvPr id="656" name="直線コネクタ 655"/>
        <xdr:cNvCxnSpPr/>
      </xdr:nvCxnSpPr>
      <xdr:spPr>
        <a:xfrm flipV="1">
          <a:off x="13703300" y="16986541"/>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170732</xdr:rowOff>
    </xdr:from>
    <xdr:to>
      <xdr:col>19</xdr:col>
      <xdr:colOff>644525</xdr:colOff>
      <xdr:row>99</xdr:row>
      <xdr:rowOff>17909</xdr:rowOff>
    </xdr:to>
    <xdr:cxnSp macro="">
      <xdr:nvCxnSpPr>
        <xdr:cNvPr id="659" name="直線コネクタ 658"/>
        <xdr:cNvCxnSpPr/>
      </xdr:nvCxnSpPr>
      <xdr:spPr>
        <a:xfrm>
          <a:off x="12814300" y="16972832"/>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71115</xdr:rowOff>
    </xdr:from>
    <xdr:to>
      <xdr:col>23</xdr:col>
      <xdr:colOff>568325</xdr:colOff>
      <xdr:row>99</xdr:row>
      <xdr:rowOff>1265</xdr:rowOff>
    </xdr:to>
    <xdr:sp macro="" textlink="">
      <xdr:nvSpPr>
        <xdr:cNvPr id="669" name="円/楕円 668"/>
        <xdr:cNvSpPr/>
      </xdr:nvSpPr>
      <xdr:spPr>
        <a:xfrm>
          <a:off x="16268700" y="168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30492</xdr:rowOff>
    </xdr:from>
    <xdr:ext cx="534377" cy="259045"/>
    <xdr:sp macro="" textlink="">
      <xdr:nvSpPr>
        <xdr:cNvPr id="670" name="積立金該当値テキスト"/>
        <xdr:cNvSpPr txBox="1"/>
      </xdr:nvSpPr>
      <xdr:spPr>
        <a:xfrm>
          <a:off x="16370300" y="166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109927</xdr:rowOff>
    </xdr:from>
    <xdr:to>
      <xdr:col>22</xdr:col>
      <xdr:colOff>415925</xdr:colOff>
      <xdr:row>99</xdr:row>
      <xdr:rowOff>40077</xdr:rowOff>
    </xdr:to>
    <xdr:sp macro="" textlink="">
      <xdr:nvSpPr>
        <xdr:cNvPr id="671" name="円/楕円 670"/>
        <xdr:cNvSpPr/>
      </xdr:nvSpPr>
      <xdr:spPr>
        <a:xfrm>
          <a:off x="15430500" y="169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31204</xdr:rowOff>
    </xdr:from>
    <xdr:ext cx="534377" cy="259045"/>
    <xdr:sp macro="" textlink="">
      <xdr:nvSpPr>
        <xdr:cNvPr id="672" name="テキスト ボックス 671"/>
        <xdr:cNvSpPr txBox="1"/>
      </xdr:nvSpPr>
      <xdr:spPr>
        <a:xfrm>
          <a:off x="15214111" y="1700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133641</xdr:rowOff>
    </xdr:from>
    <xdr:to>
      <xdr:col>21</xdr:col>
      <xdr:colOff>212725</xdr:colOff>
      <xdr:row>99</xdr:row>
      <xdr:rowOff>63791</xdr:rowOff>
    </xdr:to>
    <xdr:sp macro="" textlink="">
      <xdr:nvSpPr>
        <xdr:cNvPr id="673" name="円/楕円 672"/>
        <xdr:cNvSpPr/>
      </xdr:nvSpPr>
      <xdr:spPr>
        <a:xfrm>
          <a:off x="14541500" y="1693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54918</xdr:rowOff>
    </xdr:from>
    <xdr:ext cx="469744" cy="259045"/>
    <xdr:sp macro="" textlink="">
      <xdr:nvSpPr>
        <xdr:cNvPr id="674" name="テキスト ボックス 673"/>
        <xdr:cNvSpPr txBox="1"/>
      </xdr:nvSpPr>
      <xdr:spPr>
        <a:xfrm>
          <a:off x="14357427" y="1702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138559</xdr:rowOff>
    </xdr:from>
    <xdr:to>
      <xdr:col>20</xdr:col>
      <xdr:colOff>9525</xdr:colOff>
      <xdr:row>99</xdr:row>
      <xdr:rowOff>68709</xdr:rowOff>
    </xdr:to>
    <xdr:sp macro="" textlink="">
      <xdr:nvSpPr>
        <xdr:cNvPr id="675" name="円/楕円 674"/>
        <xdr:cNvSpPr/>
      </xdr:nvSpPr>
      <xdr:spPr>
        <a:xfrm>
          <a:off x="13652500" y="169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59836</xdr:rowOff>
    </xdr:from>
    <xdr:ext cx="469744" cy="259045"/>
    <xdr:sp macro="" textlink="">
      <xdr:nvSpPr>
        <xdr:cNvPr id="676" name="テキスト ボックス 675"/>
        <xdr:cNvSpPr txBox="1"/>
      </xdr:nvSpPr>
      <xdr:spPr>
        <a:xfrm>
          <a:off x="13468427" y="1703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119932</xdr:rowOff>
    </xdr:from>
    <xdr:to>
      <xdr:col>18</xdr:col>
      <xdr:colOff>492125</xdr:colOff>
      <xdr:row>99</xdr:row>
      <xdr:rowOff>50082</xdr:rowOff>
    </xdr:to>
    <xdr:sp macro="" textlink="">
      <xdr:nvSpPr>
        <xdr:cNvPr id="677" name="円/楕円 676"/>
        <xdr:cNvSpPr/>
      </xdr:nvSpPr>
      <xdr:spPr>
        <a:xfrm>
          <a:off x="12763500" y="169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41209</xdr:rowOff>
    </xdr:from>
    <xdr:ext cx="534377" cy="259045"/>
    <xdr:sp macro="" textlink="">
      <xdr:nvSpPr>
        <xdr:cNvPr id="678" name="テキスト ボックス 677"/>
        <xdr:cNvSpPr txBox="1"/>
      </xdr:nvSpPr>
      <xdr:spPr>
        <a:xfrm>
          <a:off x="12547111" y="1701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157416</xdr:rowOff>
    </xdr:from>
    <xdr:to>
      <xdr:col>32</xdr:col>
      <xdr:colOff>187325</xdr:colOff>
      <xdr:row>38</xdr:row>
      <xdr:rowOff>19800</xdr:rowOff>
    </xdr:to>
    <xdr:cxnSp macro="">
      <xdr:nvCxnSpPr>
        <xdr:cNvPr id="703" name="直線コネクタ 702"/>
        <xdr:cNvCxnSpPr/>
      </xdr:nvCxnSpPr>
      <xdr:spPr>
        <a:xfrm flipV="1">
          <a:off x="21323300" y="6501066"/>
          <a:ext cx="8382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150158</xdr:rowOff>
    </xdr:from>
    <xdr:to>
      <xdr:col>31</xdr:col>
      <xdr:colOff>34925</xdr:colOff>
      <xdr:row>38</xdr:row>
      <xdr:rowOff>19800</xdr:rowOff>
    </xdr:to>
    <xdr:cxnSp macro="">
      <xdr:nvCxnSpPr>
        <xdr:cNvPr id="706" name="直線コネクタ 705"/>
        <xdr:cNvCxnSpPr/>
      </xdr:nvCxnSpPr>
      <xdr:spPr>
        <a:xfrm>
          <a:off x="20434300" y="6493808"/>
          <a:ext cx="889000" cy="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2197</xdr:rowOff>
    </xdr:from>
    <xdr:to>
      <xdr:col>29</xdr:col>
      <xdr:colOff>517525</xdr:colOff>
      <xdr:row>37</xdr:row>
      <xdr:rowOff>150158</xdr:rowOff>
    </xdr:to>
    <xdr:cxnSp macro="">
      <xdr:nvCxnSpPr>
        <xdr:cNvPr id="709" name="直線コネクタ 708"/>
        <xdr:cNvCxnSpPr/>
      </xdr:nvCxnSpPr>
      <xdr:spPr>
        <a:xfrm>
          <a:off x="19545300" y="6345847"/>
          <a:ext cx="889000" cy="1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107010</xdr:rowOff>
    </xdr:from>
    <xdr:to>
      <xdr:col>28</xdr:col>
      <xdr:colOff>314325</xdr:colOff>
      <xdr:row>37</xdr:row>
      <xdr:rowOff>2197</xdr:rowOff>
    </xdr:to>
    <xdr:cxnSp macro="">
      <xdr:nvCxnSpPr>
        <xdr:cNvPr id="712" name="直線コネクタ 711"/>
        <xdr:cNvCxnSpPr/>
      </xdr:nvCxnSpPr>
      <xdr:spPr>
        <a:xfrm>
          <a:off x="18656300" y="6279210"/>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106616</xdr:rowOff>
    </xdr:from>
    <xdr:to>
      <xdr:col>32</xdr:col>
      <xdr:colOff>238125</xdr:colOff>
      <xdr:row>38</xdr:row>
      <xdr:rowOff>36767</xdr:rowOff>
    </xdr:to>
    <xdr:sp macro="" textlink="">
      <xdr:nvSpPr>
        <xdr:cNvPr id="722" name="円/楕円 721"/>
        <xdr:cNvSpPr/>
      </xdr:nvSpPr>
      <xdr:spPr>
        <a:xfrm>
          <a:off x="22110700" y="6450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21543</xdr:rowOff>
    </xdr:from>
    <xdr:ext cx="378565" cy="259045"/>
    <xdr:sp macro="" textlink="">
      <xdr:nvSpPr>
        <xdr:cNvPr id="723" name="投資及び出資金該当値テキスト"/>
        <xdr:cNvSpPr txBox="1"/>
      </xdr:nvSpPr>
      <xdr:spPr>
        <a:xfrm>
          <a:off x="22212300" y="636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140449</xdr:rowOff>
    </xdr:from>
    <xdr:to>
      <xdr:col>31</xdr:col>
      <xdr:colOff>85725</xdr:colOff>
      <xdr:row>38</xdr:row>
      <xdr:rowOff>70599</xdr:rowOff>
    </xdr:to>
    <xdr:sp macro="" textlink="">
      <xdr:nvSpPr>
        <xdr:cNvPr id="724" name="円/楕円 723"/>
        <xdr:cNvSpPr/>
      </xdr:nvSpPr>
      <xdr:spPr>
        <a:xfrm>
          <a:off x="21272500" y="64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61727</xdr:rowOff>
    </xdr:from>
    <xdr:ext cx="313932" cy="259045"/>
    <xdr:sp macro="" textlink="">
      <xdr:nvSpPr>
        <xdr:cNvPr id="725" name="テキスト ボックス 724"/>
        <xdr:cNvSpPr txBox="1"/>
      </xdr:nvSpPr>
      <xdr:spPr>
        <a:xfrm>
          <a:off x="21166333" y="6576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99358</xdr:rowOff>
    </xdr:from>
    <xdr:to>
      <xdr:col>29</xdr:col>
      <xdr:colOff>568325</xdr:colOff>
      <xdr:row>38</xdr:row>
      <xdr:rowOff>29508</xdr:rowOff>
    </xdr:to>
    <xdr:sp macro="" textlink="">
      <xdr:nvSpPr>
        <xdr:cNvPr id="726" name="円/楕円 725"/>
        <xdr:cNvSpPr/>
      </xdr:nvSpPr>
      <xdr:spPr>
        <a:xfrm>
          <a:off x="20383500" y="64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20635</xdr:rowOff>
    </xdr:from>
    <xdr:ext cx="378565" cy="259045"/>
    <xdr:sp macro="" textlink="">
      <xdr:nvSpPr>
        <xdr:cNvPr id="727" name="テキスト ボックス 726"/>
        <xdr:cNvSpPr txBox="1"/>
      </xdr:nvSpPr>
      <xdr:spPr>
        <a:xfrm>
          <a:off x="20245017" y="6535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122847</xdr:rowOff>
    </xdr:from>
    <xdr:to>
      <xdr:col>28</xdr:col>
      <xdr:colOff>365125</xdr:colOff>
      <xdr:row>37</xdr:row>
      <xdr:rowOff>52997</xdr:rowOff>
    </xdr:to>
    <xdr:sp macro="" textlink="">
      <xdr:nvSpPr>
        <xdr:cNvPr id="728" name="円/楕円 727"/>
        <xdr:cNvSpPr/>
      </xdr:nvSpPr>
      <xdr:spPr>
        <a:xfrm>
          <a:off x="19494500" y="62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69524</xdr:rowOff>
    </xdr:from>
    <xdr:ext cx="469744" cy="259045"/>
    <xdr:sp macro="" textlink="">
      <xdr:nvSpPr>
        <xdr:cNvPr id="729" name="テキスト ボックス 728"/>
        <xdr:cNvSpPr txBox="1"/>
      </xdr:nvSpPr>
      <xdr:spPr>
        <a:xfrm>
          <a:off x="19310427" y="607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56210</xdr:rowOff>
    </xdr:from>
    <xdr:to>
      <xdr:col>27</xdr:col>
      <xdr:colOff>161925</xdr:colOff>
      <xdr:row>36</xdr:row>
      <xdr:rowOff>157810</xdr:rowOff>
    </xdr:to>
    <xdr:sp macro="" textlink="">
      <xdr:nvSpPr>
        <xdr:cNvPr id="730" name="円/楕円 729"/>
        <xdr:cNvSpPr/>
      </xdr:nvSpPr>
      <xdr:spPr>
        <a:xfrm>
          <a:off x="18605500" y="62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2887</xdr:rowOff>
    </xdr:from>
    <xdr:ext cx="469744" cy="259045"/>
    <xdr:sp macro="" textlink="">
      <xdr:nvSpPr>
        <xdr:cNvPr id="731" name="テキスト ボックス 730"/>
        <xdr:cNvSpPr txBox="1"/>
      </xdr:nvSpPr>
      <xdr:spPr>
        <a:xfrm>
          <a:off x="18421427" y="60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115963</xdr:rowOff>
    </xdr:from>
    <xdr:to>
      <xdr:col>32</xdr:col>
      <xdr:colOff>187325</xdr:colOff>
      <xdr:row>58</xdr:row>
      <xdr:rowOff>50317</xdr:rowOff>
    </xdr:to>
    <xdr:cxnSp macro="">
      <xdr:nvCxnSpPr>
        <xdr:cNvPr id="760" name="直線コネクタ 759"/>
        <xdr:cNvCxnSpPr/>
      </xdr:nvCxnSpPr>
      <xdr:spPr>
        <a:xfrm>
          <a:off x="21323300" y="9717163"/>
          <a:ext cx="838200" cy="2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11341</xdr:rowOff>
    </xdr:from>
    <xdr:to>
      <xdr:col>31</xdr:col>
      <xdr:colOff>34925</xdr:colOff>
      <xdr:row>56</xdr:row>
      <xdr:rowOff>115963</xdr:rowOff>
    </xdr:to>
    <xdr:cxnSp macro="">
      <xdr:nvCxnSpPr>
        <xdr:cNvPr id="763" name="直線コネクタ 762"/>
        <xdr:cNvCxnSpPr/>
      </xdr:nvCxnSpPr>
      <xdr:spPr>
        <a:xfrm>
          <a:off x="20434300" y="9441091"/>
          <a:ext cx="889000" cy="2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11341</xdr:rowOff>
    </xdr:from>
    <xdr:to>
      <xdr:col>29</xdr:col>
      <xdr:colOff>517525</xdr:colOff>
      <xdr:row>55</xdr:row>
      <xdr:rowOff>16370</xdr:rowOff>
    </xdr:to>
    <xdr:cxnSp macro="">
      <xdr:nvCxnSpPr>
        <xdr:cNvPr id="766" name="直線コネクタ 765"/>
        <xdr:cNvCxnSpPr/>
      </xdr:nvCxnSpPr>
      <xdr:spPr>
        <a:xfrm flipV="1">
          <a:off x="19545300" y="944109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16370</xdr:rowOff>
    </xdr:from>
    <xdr:to>
      <xdr:col>28</xdr:col>
      <xdr:colOff>314325</xdr:colOff>
      <xdr:row>55</xdr:row>
      <xdr:rowOff>24105</xdr:rowOff>
    </xdr:to>
    <xdr:cxnSp macro="">
      <xdr:nvCxnSpPr>
        <xdr:cNvPr id="769" name="直線コネクタ 768"/>
        <xdr:cNvCxnSpPr/>
      </xdr:nvCxnSpPr>
      <xdr:spPr>
        <a:xfrm flipV="1">
          <a:off x="18656300" y="9446120"/>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170967</xdr:rowOff>
    </xdr:from>
    <xdr:to>
      <xdr:col>32</xdr:col>
      <xdr:colOff>238125</xdr:colOff>
      <xdr:row>58</xdr:row>
      <xdr:rowOff>101117</xdr:rowOff>
    </xdr:to>
    <xdr:sp macro="" textlink="">
      <xdr:nvSpPr>
        <xdr:cNvPr id="779" name="円/楕円 778"/>
        <xdr:cNvSpPr/>
      </xdr:nvSpPr>
      <xdr:spPr>
        <a:xfrm>
          <a:off x="221107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149394</xdr:rowOff>
    </xdr:from>
    <xdr:ext cx="469744" cy="259045"/>
    <xdr:sp macro="" textlink="">
      <xdr:nvSpPr>
        <xdr:cNvPr id="780" name="貸付金該当値テキスト"/>
        <xdr:cNvSpPr txBox="1"/>
      </xdr:nvSpPr>
      <xdr:spPr>
        <a:xfrm>
          <a:off x="22212300" y="992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65163</xdr:rowOff>
    </xdr:from>
    <xdr:to>
      <xdr:col>31</xdr:col>
      <xdr:colOff>85725</xdr:colOff>
      <xdr:row>56</xdr:row>
      <xdr:rowOff>166763</xdr:rowOff>
    </xdr:to>
    <xdr:sp macro="" textlink="">
      <xdr:nvSpPr>
        <xdr:cNvPr id="781" name="円/楕円 780"/>
        <xdr:cNvSpPr/>
      </xdr:nvSpPr>
      <xdr:spPr>
        <a:xfrm>
          <a:off x="21272500" y="9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11840</xdr:rowOff>
    </xdr:from>
    <xdr:ext cx="534377" cy="259045"/>
    <xdr:sp macro="" textlink="">
      <xdr:nvSpPr>
        <xdr:cNvPr id="782" name="テキスト ボックス 781"/>
        <xdr:cNvSpPr txBox="1"/>
      </xdr:nvSpPr>
      <xdr:spPr>
        <a:xfrm>
          <a:off x="21056111" y="94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11,623</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131991</xdr:rowOff>
    </xdr:from>
    <xdr:to>
      <xdr:col>29</xdr:col>
      <xdr:colOff>568325</xdr:colOff>
      <xdr:row>55</xdr:row>
      <xdr:rowOff>62141</xdr:rowOff>
    </xdr:to>
    <xdr:sp macro="" textlink="">
      <xdr:nvSpPr>
        <xdr:cNvPr id="783" name="円/楕円 782"/>
        <xdr:cNvSpPr/>
      </xdr:nvSpPr>
      <xdr:spPr>
        <a:xfrm>
          <a:off x="20383500" y="93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78668</xdr:rowOff>
    </xdr:from>
    <xdr:ext cx="534377" cy="259045"/>
    <xdr:sp macro="" textlink="">
      <xdr:nvSpPr>
        <xdr:cNvPr id="784" name="テキスト ボックス 783"/>
        <xdr:cNvSpPr txBox="1"/>
      </xdr:nvSpPr>
      <xdr:spPr>
        <a:xfrm>
          <a:off x="20167111" y="91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18,869</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137020</xdr:rowOff>
    </xdr:from>
    <xdr:to>
      <xdr:col>28</xdr:col>
      <xdr:colOff>365125</xdr:colOff>
      <xdr:row>55</xdr:row>
      <xdr:rowOff>67170</xdr:rowOff>
    </xdr:to>
    <xdr:sp macro="" textlink="">
      <xdr:nvSpPr>
        <xdr:cNvPr id="785" name="円/楕円 784"/>
        <xdr:cNvSpPr/>
      </xdr:nvSpPr>
      <xdr:spPr>
        <a:xfrm>
          <a:off x="19494500" y="93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83697</xdr:rowOff>
    </xdr:from>
    <xdr:ext cx="534377" cy="259045"/>
    <xdr:sp macro="" textlink="">
      <xdr:nvSpPr>
        <xdr:cNvPr id="786" name="テキスト ボックス 785"/>
        <xdr:cNvSpPr txBox="1"/>
      </xdr:nvSpPr>
      <xdr:spPr>
        <a:xfrm>
          <a:off x="19278111" y="91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18,737</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144755</xdr:rowOff>
    </xdr:from>
    <xdr:to>
      <xdr:col>27</xdr:col>
      <xdr:colOff>161925</xdr:colOff>
      <xdr:row>55</xdr:row>
      <xdr:rowOff>74905</xdr:rowOff>
    </xdr:to>
    <xdr:sp macro="" textlink="">
      <xdr:nvSpPr>
        <xdr:cNvPr id="787" name="円/楕円 786"/>
        <xdr:cNvSpPr/>
      </xdr:nvSpPr>
      <xdr:spPr>
        <a:xfrm>
          <a:off x="18605500" y="94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91432</xdr:rowOff>
    </xdr:from>
    <xdr:ext cx="534377" cy="259045"/>
    <xdr:sp macro="" textlink="">
      <xdr:nvSpPr>
        <xdr:cNvPr id="788" name="テキスト ボックス 787"/>
        <xdr:cNvSpPr txBox="1"/>
      </xdr:nvSpPr>
      <xdr:spPr>
        <a:xfrm>
          <a:off x="18389111" y="91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160179</xdr:rowOff>
    </xdr:from>
    <xdr:to>
      <xdr:col>32</xdr:col>
      <xdr:colOff>187325</xdr:colOff>
      <xdr:row>74</xdr:row>
      <xdr:rowOff>61195</xdr:rowOff>
    </xdr:to>
    <xdr:cxnSp macro="">
      <xdr:nvCxnSpPr>
        <xdr:cNvPr id="818" name="直線コネクタ 817"/>
        <xdr:cNvCxnSpPr/>
      </xdr:nvCxnSpPr>
      <xdr:spPr>
        <a:xfrm flipV="1">
          <a:off x="21323300" y="12676029"/>
          <a:ext cx="8382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61195</xdr:rowOff>
    </xdr:from>
    <xdr:to>
      <xdr:col>31</xdr:col>
      <xdr:colOff>34925</xdr:colOff>
      <xdr:row>74</xdr:row>
      <xdr:rowOff>141377</xdr:rowOff>
    </xdr:to>
    <xdr:cxnSp macro="">
      <xdr:nvCxnSpPr>
        <xdr:cNvPr id="821" name="直線コネクタ 820"/>
        <xdr:cNvCxnSpPr/>
      </xdr:nvCxnSpPr>
      <xdr:spPr>
        <a:xfrm flipV="1">
          <a:off x="20434300" y="12748495"/>
          <a:ext cx="889000" cy="8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124346</xdr:rowOff>
    </xdr:from>
    <xdr:to>
      <xdr:col>29</xdr:col>
      <xdr:colOff>517525</xdr:colOff>
      <xdr:row>74</xdr:row>
      <xdr:rowOff>141377</xdr:rowOff>
    </xdr:to>
    <xdr:cxnSp macro="">
      <xdr:nvCxnSpPr>
        <xdr:cNvPr id="824" name="直線コネクタ 823"/>
        <xdr:cNvCxnSpPr/>
      </xdr:nvCxnSpPr>
      <xdr:spPr>
        <a:xfrm>
          <a:off x="19545300" y="1281164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124346</xdr:rowOff>
    </xdr:from>
    <xdr:to>
      <xdr:col>28</xdr:col>
      <xdr:colOff>314325</xdr:colOff>
      <xdr:row>74</xdr:row>
      <xdr:rowOff>139147</xdr:rowOff>
    </xdr:to>
    <xdr:cxnSp macro="">
      <xdr:nvCxnSpPr>
        <xdr:cNvPr id="827" name="直線コネクタ 826"/>
        <xdr:cNvCxnSpPr/>
      </xdr:nvCxnSpPr>
      <xdr:spPr>
        <a:xfrm flipV="1">
          <a:off x="18656300" y="12811646"/>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109379</xdr:rowOff>
    </xdr:from>
    <xdr:to>
      <xdr:col>32</xdr:col>
      <xdr:colOff>238125</xdr:colOff>
      <xdr:row>74</xdr:row>
      <xdr:rowOff>39529</xdr:rowOff>
    </xdr:to>
    <xdr:sp macro="" textlink="">
      <xdr:nvSpPr>
        <xdr:cNvPr id="837" name="円/楕円 836"/>
        <xdr:cNvSpPr/>
      </xdr:nvSpPr>
      <xdr:spPr>
        <a:xfrm>
          <a:off x="22110700" y="126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132256</xdr:rowOff>
    </xdr:from>
    <xdr:ext cx="534377" cy="259045"/>
    <xdr:sp macro="" textlink="">
      <xdr:nvSpPr>
        <xdr:cNvPr id="838" name="繰出金該当値テキスト"/>
        <xdr:cNvSpPr txBox="1"/>
      </xdr:nvSpPr>
      <xdr:spPr>
        <a:xfrm>
          <a:off x="22212300" y="124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67,925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10395</xdr:rowOff>
    </xdr:from>
    <xdr:to>
      <xdr:col>31</xdr:col>
      <xdr:colOff>85725</xdr:colOff>
      <xdr:row>74</xdr:row>
      <xdr:rowOff>111995</xdr:rowOff>
    </xdr:to>
    <xdr:sp macro="" textlink="">
      <xdr:nvSpPr>
        <xdr:cNvPr id="839" name="円/楕円 838"/>
        <xdr:cNvSpPr/>
      </xdr:nvSpPr>
      <xdr:spPr>
        <a:xfrm>
          <a:off x="21272500" y="126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128522</xdr:rowOff>
    </xdr:from>
    <xdr:ext cx="534377" cy="259045"/>
    <xdr:sp macro="" textlink="">
      <xdr:nvSpPr>
        <xdr:cNvPr id="840" name="テキスト ボックス 839"/>
        <xdr:cNvSpPr txBox="1"/>
      </xdr:nvSpPr>
      <xdr:spPr>
        <a:xfrm>
          <a:off x="21056111" y="124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90577</xdr:rowOff>
    </xdr:from>
    <xdr:to>
      <xdr:col>29</xdr:col>
      <xdr:colOff>568325</xdr:colOff>
      <xdr:row>75</xdr:row>
      <xdr:rowOff>20727</xdr:rowOff>
    </xdr:to>
    <xdr:sp macro="" textlink="">
      <xdr:nvSpPr>
        <xdr:cNvPr id="841" name="円/楕円 840"/>
        <xdr:cNvSpPr/>
      </xdr:nvSpPr>
      <xdr:spPr>
        <a:xfrm>
          <a:off x="20383500" y="127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37254</xdr:rowOff>
    </xdr:from>
    <xdr:ext cx="534377" cy="259045"/>
    <xdr:sp macro="" textlink="">
      <xdr:nvSpPr>
        <xdr:cNvPr id="842" name="テキスト ボックス 841"/>
        <xdr:cNvSpPr txBox="1"/>
      </xdr:nvSpPr>
      <xdr:spPr>
        <a:xfrm>
          <a:off x="20167111" y="1255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73546</xdr:rowOff>
    </xdr:from>
    <xdr:to>
      <xdr:col>28</xdr:col>
      <xdr:colOff>365125</xdr:colOff>
      <xdr:row>75</xdr:row>
      <xdr:rowOff>3696</xdr:rowOff>
    </xdr:to>
    <xdr:sp macro="" textlink="">
      <xdr:nvSpPr>
        <xdr:cNvPr id="843" name="円/楕円 842"/>
        <xdr:cNvSpPr/>
      </xdr:nvSpPr>
      <xdr:spPr>
        <a:xfrm>
          <a:off x="19494500" y="127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20223</xdr:rowOff>
    </xdr:from>
    <xdr:ext cx="534377" cy="259045"/>
    <xdr:sp macro="" textlink="">
      <xdr:nvSpPr>
        <xdr:cNvPr id="844" name="テキスト ボックス 843"/>
        <xdr:cNvSpPr txBox="1"/>
      </xdr:nvSpPr>
      <xdr:spPr>
        <a:xfrm>
          <a:off x="19278111" y="1253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88347</xdr:rowOff>
    </xdr:from>
    <xdr:to>
      <xdr:col>27</xdr:col>
      <xdr:colOff>161925</xdr:colOff>
      <xdr:row>75</xdr:row>
      <xdr:rowOff>18497</xdr:rowOff>
    </xdr:to>
    <xdr:sp macro="" textlink="">
      <xdr:nvSpPr>
        <xdr:cNvPr id="845" name="円/楕円 844"/>
        <xdr:cNvSpPr/>
      </xdr:nvSpPr>
      <xdr:spPr>
        <a:xfrm>
          <a:off x="18605500" y="127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35024</xdr:rowOff>
    </xdr:from>
    <xdr:ext cx="534377" cy="259045"/>
    <xdr:sp macro="" textlink="">
      <xdr:nvSpPr>
        <xdr:cNvPr id="846" name="テキスト ボックス 845"/>
        <xdr:cNvSpPr txBox="1"/>
      </xdr:nvSpPr>
      <xdr:spPr>
        <a:xfrm>
          <a:off x="18389111" y="125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歳出決算総額は、住民一人当たり</a:t>
          </a:r>
          <a:r>
            <a:rPr lang="en-US" altLang="ja-JP" sz="1300">
              <a:solidFill>
                <a:schemeClr val="dk1"/>
              </a:solidFill>
              <a:latin typeface="+mn-lt"/>
              <a:ea typeface="+mn-ea"/>
              <a:cs typeface="+mn-cs"/>
            </a:rPr>
            <a:t>575,919</a:t>
          </a:r>
          <a:r>
            <a:rPr lang="ja-JP" altLang="ja-JP" sz="1300">
              <a:solidFill>
                <a:schemeClr val="dk1"/>
              </a:solidFill>
              <a:latin typeface="+mn-lt"/>
              <a:ea typeface="+mn-ea"/>
              <a:cs typeface="+mn-cs"/>
            </a:rPr>
            <a:t>円となっている。主な構成項目である普通建設</a:t>
          </a:r>
          <a:r>
            <a:rPr lang="ja-JP" altLang="en-US" sz="1300">
              <a:solidFill>
                <a:schemeClr val="dk1"/>
              </a:solidFill>
              <a:latin typeface="+mn-lt"/>
              <a:ea typeface="+mn-ea"/>
              <a:cs typeface="+mn-cs"/>
            </a:rPr>
            <a:t>事業</a:t>
          </a:r>
          <a:r>
            <a:rPr lang="ja-JP" altLang="ja-JP" sz="1300">
              <a:solidFill>
                <a:schemeClr val="dk1"/>
              </a:solidFill>
              <a:latin typeface="+mn-lt"/>
              <a:ea typeface="+mn-ea"/>
              <a:cs typeface="+mn-cs"/>
            </a:rPr>
            <a:t>費</a:t>
          </a:r>
          <a:r>
            <a:rPr lang="ja-JP" altLang="en-US" sz="1300">
              <a:solidFill>
                <a:schemeClr val="dk1"/>
              </a:solidFill>
              <a:latin typeface="+mn-lt"/>
              <a:ea typeface="+mn-ea"/>
              <a:cs typeface="+mn-cs"/>
            </a:rPr>
            <a:t>は</a:t>
          </a:r>
          <a:r>
            <a:rPr lang="ja-JP" altLang="ja-JP" sz="1300">
              <a:solidFill>
                <a:schemeClr val="dk1"/>
              </a:solidFill>
              <a:latin typeface="+mn-lt"/>
              <a:ea typeface="+mn-ea"/>
              <a:cs typeface="+mn-cs"/>
            </a:rPr>
            <a:t>、住民一人当たり</a:t>
          </a:r>
          <a:r>
            <a:rPr lang="en-US" altLang="ja-JP" sz="1300">
              <a:solidFill>
                <a:schemeClr val="dk1"/>
              </a:solidFill>
              <a:latin typeface="+mn-lt"/>
              <a:ea typeface="+mn-ea"/>
              <a:cs typeface="+mn-cs"/>
            </a:rPr>
            <a:t>111,331</a:t>
          </a:r>
          <a:r>
            <a:rPr lang="ja-JP" altLang="ja-JP" sz="1300">
              <a:solidFill>
                <a:schemeClr val="dk1"/>
              </a:solidFill>
              <a:latin typeface="+mn-lt"/>
              <a:ea typeface="+mn-ea"/>
              <a:cs typeface="+mn-cs"/>
            </a:rPr>
            <a:t>円となっており、類似団体平均と比べると</a:t>
          </a:r>
          <a:r>
            <a:rPr lang="en-US" altLang="ja-JP" sz="1300">
              <a:solidFill>
                <a:schemeClr val="dk1"/>
              </a:solidFill>
              <a:latin typeface="+mn-lt"/>
              <a:ea typeface="+mn-ea"/>
              <a:cs typeface="+mn-cs"/>
            </a:rPr>
            <a:t>19,084</a:t>
          </a:r>
          <a:r>
            <a:rPr lang="ja-JP" altLang="ja-JP" sz="1300">
              <a:solidFill>
                <a:schemeClr val="dk1"/>
              </a:solidFill>
              <a:latin typeface="+mn-lt"/>
              <a:ea typeface="+mn-ea"/>
              <a:cs typeface="+mn-cs"/>
            </a:rPr>
            <a:t>円多い結果となった。平成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年度と比較すると、九島架橋事業のほか、津島中学校校舎の改築やその他小中学校施設の耐震化の実施により、</a:t>
          </a:r>
          <a:r>
            <a:rPr lang="en-US" altLang="ja-JP" sz="1300">
              <a:solidFill>
                <a:schemeClr val="dk1"/>
              </a:solidFill>
              <a:latin typeface="+mn-lt"/>
              <a:ea typeface="+mn-ea"/>
              <a:cs typeface="+mn-cs"/>
            </a:rPr>
            <a:t>33,667</a:t>
          </a:r>
          <a:r>
            <a:rPr lang="ja-JP" altLang="ja-JP" sz="1300">
              <a:solidFill>
                <a:schemeClr val="dk1"/>
              </a:solidFill>
              <a:latin typeface="+mn-lt"/>
              <a:ea typeface="+mn-ea"/>
              <a:cs typeface="+mn-cs"/>
            </a:rPr>
            <a:t>円増加している。今後も人口減少に歯止めがかからないことも相まって、自主財源の柱である市税は依然として減収傾向が続いていくことが想定されるため、引き続き、事業の優先度等十分検討を重ね、計画的な事業の実施に努め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latin typeface="+mn-lt"/>
              <a:ea typeface="+mn-ea"/>
              <a:cs typeface="+mn-cs"/>
            </a:rPr>
            <a:t>　また</a:t>
          </a:r>
          <a:r>
            <a:rPr lang="ja-JP" altLang="ja-JP" sz="1300">
              <a:solidFill>
                <a:schemeClr val="dk1"/>
              </a:solidFill>
              <a:latin typeface="+mn-lt"/>
              <a:ea typeface="+mn-ea"/>
              <a:cs typeface="+mn-cs"/>
            </a:rPr>
            <a:t>補助費等</a:t>
          </a:r>
          <a:r>
            <a:rPr lang="ja-JP" altLang="en-US" sz="1300">
              <a:solidFill>
                <a:schemeClr val="dk1"/>
              </a:solidFill>
              <a:latin typeface="+mn-lt"/>
              <a:ea typeface="+mn-ea"/>
              <a:cs typeface="+mn-cs"/>
            </a:rPr>
            <a:t>については</a:t>
          </a:r>
          <a:r>
            <a:rPr lang="ja-JP" altLang="ja-JP" sz="1300">
              <a:solidFill>
                <a:schemeClr val="dk1"/>
              </a:solidFill>
              <a:latin typeface="+mn-lt"/>
              <a:ea typeface="+mn-ea"/>
              <a:cs typeface="+mn-cs"/>
            </a:rPr>
            <a:t>、住民一人当たり</a:t>
          </a:r>
          <a:r>
            <a:rPr lang="en-US" altLang="ja-JP" sz="1300">
              <a:solidFill>
                <a:schemeClr val="dk1"/>
              </a:solidFill>
              <a:latin typeface="+mn-lt"/>
              <a:ea typeface="+mn-ea"/>
              <a:cs typeface="+mn-cs"/>
            </a:rPr>
            <a:t>80,434</a:t>
          </a:r>
          <a:r>
            <a:rPr lang="ja-JP" altLang="ja-JP" sz="1300">
              <a:solidFill>
                <a:schemeClr val="dk1"/>
              </a:solidFill>
              <a:latin typeface="+mn-lt"/>
              <a:ea typeface="+mn-ea"/>
              <a:cs typeface="+mn-cs"/>
            </a:rPr>
            <a:t>円となっており、平成</a:t>
          </a:r>
          <a:r>
            <a:rPr lang="en-US" altLang="ja-JP" sz="1300">
              <a:solidFill>
                <a:schemeClr val="dk1"/>
              </a:solidFill>
              <a:latin typeface="+mn-lt"/>
              <a:ea typeface="+mn-ea"/>
              <a:cs typeface="+mn-cs"/>
            </a:rPr>
            <a:t>23</a:t>
          </a:r>
          <a:r>
            <a:rPr lang="ja-JP" altLang="ja-JP" sz="1300">
              <a:solidFill>
                <a:schemeClr val="dk1"/>
              </a:solidFill>
              <a:latin typeface="+mn-lt"/>
              <a:ea typeface="+mn-ea"/>
              <a:cs typeface="+mn-cs"/>
            </a:rPr>
            <a:t>年度から比較すると</a:t>
          </a:r>
          <a:r>
            <a:rPr lang="en-US" altLang="ja-JP" sz="1300">
              <a:solidFill>
                <a:schemeClr val="dk1"/>
              </a:solidFill>
              <a:latin typeface="+mn-lt"/>
              <a:ea typeface="+mn-ea"/>
              <a:cs typeface="+mn-cs"/>
            </a:rPr>
            <a:t>57.8</a:t>
          </a:r>
          <a:r>
            <a:rPr lang="ja-JP" altLang="ja-JP" sz="1300">
              <a:solidFill>
                <a:schemeClr val="dk1"/>
              </a:solidFill>
              <a:latin typeface="+mn-lt"/>
              <a:ea typeface="+mn-ea"/>
              <a:cs typeface="+mn-cs"/>
            </a:rPr>
            <a:t>％増加していることから類似団体平均を大きく上回っている。市立</a:t>
          </a:r>
          <a:r>
            <a:rPr lang="en-US" altLang="ja-JP" sz="1300">
              <a:solidFill>
                <a:schemeClr val="dk1"/>
              </a:solidFill>
              <a:latin typeface="+mn-lt"/>
              <a:ea typeface="+mn-ea"/>
              <a:cs typeface="+mn-cs"/>
            </a:rPr>
            <a:t>3</a:t>
          </a:r>
          <a:r>
            <a:rPr lang="ja-JP" altLang="ja-JP" sz="1300">
              <a:solidFill>
                <a:schemeClr val="dk1"/>
              </a:solidFill>
              <a:latin typeface="+mn-lt"/>
              <a:ea typeface="+mn-ea"/>
              <a:cs typeface="+mn-cs"/>
            </a:rPr>
            <a:t>病院への負担金が多額になっていることや宇和島地区広域事務組合が実施している熱回収施設建設事業費に対する負担金の増加などにより平成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年度より</a:t>
          </a:r>
          <a:r>
            <a:rPr lang="en-US" altLang="ja-JP" sz="1300">
              <a:solidFill>
                <a:schemeClr val="dk1"/>
              </a:solidFill>
              <a:latin typeface="+mn-lt"/>
              <a:ea typeface="+mn-ea"/>
              <a:cs typeface="+mn-cs"/>
            </a:rPr>
            <a:t>13,974</a:t>
          </a:r>
          <a:r>
            <a:rPr lang="ja-JP" altLang="ja-JP" sz="1300">
              <a:solidFill>
                <a:schemeClr val="dk1"/>
              </a:solidFill>
              <a:latin typeface="+mn-lt"/>
              <a:ea typeface="+mn-ea"/>
              <a:cs typeface="+mn-cs"/>
            </a:rPr>
            <a:t>円の増加となっている。各種団体への補助金について、効率的・効果的な運用を図るため、統一的な基準に基づく客観的な審査を行い、整理適正化に努める。</a:t>
          </a:r>
          <a:r>
            <a:rPr lang="en-US" altLang="ja-JP" sz="1100">
              <a:solidFill>
                <a:schemeClr val="dk1"/>
              </a:solidFill>
              <a:latin typeface="+mn-lt"/>
              <a:ea typeface="+mn-ea"/>
              <a:cs typeface="+mn-cs"/>
            </a:rPr>
            <a:t/>
          </a:r>
          <a:br>
            <a:rPr lang="en-US" altLang="ja-JP" sz="1100">
              <a:solidFill>
                <a:schemeClr val="dk1"/>
              </a:solidFill>
              <a:latin typeface="+mn-lt"/>
              <a:ea typeface="+mn-ea"/>
              <a:cs typeface="+mn-cs"/>
            </a:rPr>
          </a:br>
          <a:endParaRPr lang="ja-JP" altLang="ja-JP" sz="12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80,422
80,049
468.16
47,684,947
46,316,536
767,058
26,950,941
33,957,144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48717</xdr:rowOff>
    </xdr:from>
    <xdr:to>
      <xdr:col>6</xdr:col>
      <xdr:colOff>511175</xdr:colOff>
      <xdr:row>37</xdr:row>
      <xdr:rowOff>145643</xdr:rowOff>
    </xdr:to>
    <xdr:cxnSp macro="">
      <xdr:nvCxnSpPr>
        <xdr:cNvPr id="59" name="直線コネクタ 58"/>
        <xdr:cNvCxnSpPr/>
      </xdr:nvCxnSpPr>
      <xdr:spPr>
        <a:xfrm flipV="1">
          <a:off x="3797300" y="6392367"/>
          <a:ext cx="8382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145643</xdr:rowOff>
    </xdr:from>
    <xdr:to>
      <xdr:col>5</xdr:col>
      <xdr:colOff>358775</xdr:colOff>
      <xdr:row>38</xdr:row>
      <xdr:rowOff>7112</xdr:rowOff>
    </xdr:to>
    <xdr:cxnSp macro="">
      <xdr:nvCxnSpPr>
        <xdr:cNvPr id="62" name="直線コネクタ 61"/>
        <xdr:cNvCxnSpPr/>
      </xdr:nvCxnSpPr>
      <xdr:spPr>
        <a:xfrm flipV="1">
          <a:off x="2908300" y="6489293"/>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138328</xdr:rowOff>
    </xdr:from>
    <xdr:to>
      <xdr:col>4</xdr:col>
      <xdr:colOff>155575</xdr:colOff>
      <xdr:row>38</xdr:row>
      <xdr:rowOff>7112</xdr:rowOff>
    </xdr:to>
    <xdr:cxnSp macro="">
      <xdr:nvCxnSpPr>
        <xdr:cNvPr id="65" name="直線コネクタ 64"/>
        <xdr:cNvCxnSpPr/>
      </xdr:nvCxnSpPr>
      <xdr:spPr>
        <a:xfrm>
          <a:off x="2019300" y="6481978"/>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108610</xdr:rowOff>
    </xdr:from>
    <xdr:to>
      <xdr:col>2</xdr:col>
      <xdr:colOff>638175</xdr:colOff>
      <xdr:row>37</xdr:row>
      <xdr:rowOff>138328</xdr:rowOff>
    </xdr:to>
    <xdr:cxnSp macro="">
      <xdr:nvCxnSpPr>
        <xdr:cNvPr id="68" name="直線コネクタ 67"/>
        <xdr:cNvCxnSpPr/>
      </xdr:nvCxnSpPr>
      <xdr:spPr>
        <a:xfrm>
          <a:off x="1130300" y="628081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169367</xdr:rowOff>
    </xdr:from>
    <xdr:to>
      <xdr:col>6</xdr:col>
      <xdr:colOff>561975</xdr:colOff>
      <xdr:row>37</xdr:row>
      <xdr:rowOff>99517</xdr:rowOff>
    </xdr:to>
    <xdr:sp macro="" textlink="">
      <xdr:nvSpPr>
        <xdr:cNvPr id="78" name="円/楕円 77"/>
        <xdr:cNvSpPr/>
      </xdr:nvSpPr>
      <xdr:spPr>
        <a:xfrm>
          <a:off x="45847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147794</xdr:rowOff>
    </xdr:from>
    <xdr:ext cx="469744" cy="259045"/>
    <xdr:sp macro="" textlink="">
      <xdr:nvSpPr>
        <xdr:cNvPr id="79" name="議会費該当値テキスト"/>
        <xdr:cNvSpPr txBox="1"/>
      </xdr:nvSpPr>
      <xdr:spPr>
        <a:xfrm>
          <a:off x="4686300" y="631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94843</xdr:rowOff>
    </xdr:from>
    <xdr:to>
      <xdr:col>5</xdr:col>
      <xdr:colOff>409575</xdr:colOff>
      <xdr:row>38</xdr:row>
      <xdr:rowOff>24994</xdr:rowOff>
    </xdr:to>
    <xdr:sp macro="" textlink="">
      <xdr:nvSpPr>
        <xdr:cNvPr id="80" name="円/楕円 79"/>
        <xdr:cNvSpPr/>
      </xdr:nvSpPr>
      <xdr:spPr>
        <a:xfrm>
          <a:off x="3746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16121</xdr:rowOff>
    </xdr:from>
    <xdr:ext cx="469744" cy="259045"/>
    <xdr:sp macro="" textlink="">
      <xdr:nvSpPr>
        <xdr:cNvPr id="81" name="テキスト ボックス 80"/>
        <xdr:cNvSpPr txBox="1"/>
      </xdr:nvSpPr>
      <xdr:spPr>
        <a:xfrm>
          <a:off x="3562427" y="653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127762</xdr:rowOff>
    </xdr:from>
    <xdr:to>
      <xdr:col>4</xdr:col>
      <xdr:colOff>206375</xdr:colOff>
      <xdr:row>38</xdr:row>
      <xdr:rowOff>57912</xdr:rowOff>
    </xdr:to>
    <xdr:sp macro="" textlink="">
      <xdr:nvSpPr>
        <xdr:cNvPr id="82" name="円/楕円 81"/>
        <xdr:cNvSpPr/>
      </xdr:nvSpPr>
      <xdr:spPr>
        <a:xfrm>
          <a:off x="2857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49039</xdr:rowOff>
    </xdr:from>
    <xdr:ext cx="469744" cy="259045"/>
    <xdr:sp macro="" textlink="">
      <xdr:nvSpPr>
        <xdr:cNvPr id="83" name="テキスト ボックス 82"/>
        <xdr:cNvSpPr txBox="1"/>
      </xdr:nvSpPr>
      <xdr:spPr>
        <a:xfrm>
          <a:off x="2673427"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87528</xdr:rowOff>
    </xdr:from>
    <xdr:to>
      <xdr:col>3</xdr:col>
      <xdr:colOff>3175</xdr:colOff>
      <xdr:row>38</xdr:row>
      <xdr:rowOff>17678</xdr:rowOff>
    </xdr:to>
    <xdr:sp macro="" textlink="">
      <xdr:nvSpPr>
        <xdr:cNvPr id="84" name="円/楕円 83"/>
        <xdr:cNvSpPr/>
      </xdr:nvSpPr>
      <xdr:spPr>
        <a:xfrm>
          <a:off x="1968500" y="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8806</xdr:rowOff>
    </xdr:from>
    <xdr:ext cx="469744" cy="259045"/>
    <xdr:sp macro="" textlink="">
      <xdr:nvSpPr>
        <xdr:cNvPr id="85" name="テキスト ボックス 84"/>
        <xdr:cNvSpPr txBox="1"/>
      </xdr:nvSpPr>
      <xdr:spPr>
        <a:xfrm>
          <a:off x="1784427" y="65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57810</xdr:rowOff>
    </xdr:from>
    <xdr:to>
      <xdr:col>1</xdr:col>
      <xdr:colOff>485775</xdr:colOff>
      <xdr:row>36</xdr:row>
      <xdr:rowOff>159410</xdr:rowOff>
    </xdr:to>
    <xdr:sp macro="" textlink="">
      <xdr:nvSpPr>
        <xdr:cNvPr id="86" name="円/楕円 85"/>
        <xdr:cNvSpPr/>
      </xdr:nvSpPr>
      <xdr:spPr>
        <a:xfrm>
          <a:off x="1079500" y="6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150537</xdr:rowOff>
    </xdr:from>
    <xdr:ext cx="469744" cy="259045"/>
    <xdr:sp macro="" textlink="">
      <xdr:nvSpPr>
        <xdr:cNvPr id="87" name="テキスト ボックス 86"/>
        <xdr:cNvSpPr txBox="1"/>
      </xdr:nvSpPr>
      <xdr:spPr>
        <a:xfrm>
          <a:off x="895427" y="63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35625</xdr:rowOff>
    </xdr:from>
    <xdr:to>
      <xdr:col>6</xdr:col>
      <xdr:colOff>511175</xdr:colOff>
      <xdr:row>58</xdr:row>
      <xdr:rowOff>82720</xdr:rowOff>
    </xdr:to>
    <xdr:cxnSp macro="">
      <xdr:nvCxnSpPr>
        <xdr:cNvPr id="118" name="直線コネクタ 117"/>
        <xdr:cNvCxnSpPr/>
      </xdr:nvCxnSpPr>
      <xdr:spPr>
        <a:xfrm flipV="1">
          <a:off x="3797300" y="9979725"/>
          <a:ext cx="8382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82720</xdr:rowOff>
    </xdr:from>
    <xdr:to>
      <xdr:col>5</xdr:col>
      <xdr:colOff>358775</xdr:colOff>
      <xdr:row>58</xdr:row>
      <xdr:rowOff>100779</xdr:rowOff>
    </xdr:to>
    <xdr:cxnSp macro="">
      <xdr:nvCxnSpPr>
        <xdr:cNvPr id="121" name="直線コネクタ 120"/>
        <xdr:cNvCxnSpPr/>
      </xdr:nvCxnSpPr>
      <xdr:spPr>
        <a:xfrm flipV="1">
          <a:off x="2908300" y="10026820"/>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100351</xdr:rowOff>
    </xdr:from>
    <xdr:to>
      <xdr:col>4</xdr:col>
      <xdr:colOff>155575</xdr:colOff>
      <xdr:row>58</xdr:row>
      <xdr:rowOff>100779</xdr:rowOff>
    </xdr:to>
    <xdr:cxnSp macro="">
      <xdr:nvCxnSpPr>
        <xdr:cNvPr id="124" name="直線コネクタ 123"/>
        <xdr:cNvCxnSpPr/>
      </xdr:nvCxnSpPr>
      <xdr:spPr>
        <a:xfrm>
          <a:off x="2019300" y="10044451"/>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91661</xdr:rowOff>
    </xdr:from>
    <xdr:to>
      <xdr:col>2</xdr:col>
      <xdr:colOff>638175</xdr:colOff>
      <xdr:row>58</xdr:row>
      <xdr:rowOff>100351</xdr:rowOff>
    </xdr:to>
    <xdr:cxnSp macro="">
      <xdr:nvCxnSpPr>
        <xdr:cNvPr id="127" name="直線コネクタ 126"/>
        <xdr:cNvCxnSpPr/>
      </xdr:nvCxnSpPr>
      <xdr:spPr>
        <a:xfrm>
          <a:off x="1130300" y="10035761"/>
          <a:ext cx="889000" cy="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156275</xdr:rowOff>
    </xdr:from>
    <xdr:to>
      <xdr:col>6</xdr:col>
      <xdr:colOff>561975</xdr:colOff>
      <xdr:row>58</xdr:row>
      <xdr:rowOff>86425</xdr:rowOff>
    </xdr:to>
    <xdr:sp macro="" textlink="">
      <xdr:nvSpPr>
        <xdr:cNvPr id="137" name="円/楕円 136"/>
        <xdr:cNvSpPr/>
      </xdr:nvSpPr>
      <xdr:spPr>
        <a:xfrm>
          <a:off x="4584700" y="99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134702</xdr:rowOff>
    </xdr:from>
    <xdr:ext cx="534377" cy="259045"/>
    <xdr:sp macro="" textlink="">
      <xdr:nvSpPr>
        <xdr:cNvPr id="138" name="総務費該当値テキスト"/>
        <xdr:cNvSpPr txBox="1"/>
      </xdr:nvSpPr>
      <xdr:spPr>
        <a:xfrm>
          <a:off x="4686300" y="99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31920</xdr:rowOff>
    </xdr:from>
    <xdr:to>
      <xdr:col>5</xdr:col>
      <xdr:colOff>409575</xdr:colOff>
      <xdr:row>58</xdr:row>
      <xdr:rowOff>133520</xdr:rowOff>
    </xdr:to>
    <xdr:sp macro="" textlink="">
      <xdr:nvSpPr>
        <xdr:cNvPr id="139" name="円/楕円 138"/>
        <xdr:cNvSpPr/>
      </xdr:nvSpPr>
      <xdr:spPr>
        <a:xfrm>
          <a:off x="3746500" y="99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124647</xdr:rowOff>
    </xdr:from>
    <xdr:ext cx="534377" cy="259045"/>
    <xdr:sp macro="" textlink="">
      <xdr:nvSpPr>
        <xdr:cNvPr id="140" name="テキスト ボックス 139"/>
        <xdr:cNvSpPr txBox="1"/>
      </xdr:nvSpPr>
      <xdr:spPr>
        <a:xfrm>
          <a:off x="3530111" y="1006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49979</xdr:rowOff>
    </xdr:from>
    <xdr:to>
      <xdr:col>4</xdr:col>
      <xdr:colOff>206375</xdr:colOff>
      <xdr:row>58</xdr:row>
      <xdr:rowOff>151579</xdr:rowOff>
    </xdr:to>
    <xdr:sp macro="" textlink="">
      <xdr:nvSpPr>
        <xdr:cNvPr id="141" name="円/楕円 140"/>
        <xdr:cNvSpPr/>
      </xdr:nvSpPr>
      <xdr:spPr>
        <a:xfrm>
          <a:off x="2857500" y="99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142706</xdr:rowOff>
    </xdr:from>
    <xdr:ext cx="534377" cy="259045"/>
    <xdr:sp macro="" textlink="">
      <xdr:nvSpPr>
        <xdr:cNvPr id="142" name="テキスト ボックス 141"/>
        <xdr:cNvSpPr txBox="1"/>
      </xdr:nvSpPr>
      <xdr:spPr>
        <a:xfrm>
          <a:off x="2641111" y="1008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49551</xdr:rowOff>
    </xdr:from>
    <xdr:to>
      <xdr:col>3</xdr:col>
      <xdr:colOff>3175</xdr:colOff>
      <xdr:row>58</xdr:row>
      <xdr:rowOff>151151</xdr:rowOff>
    </xdr:to>
    <xdr:sp macro="" textlink="">
      <xdr:nvSpPr>
        <xdr:cNvPr id="143" name="円/楕円 142"/>
        <xdr:cNvSpPr/>
      </xdr:nvSpPr>
      <xdr:spPr>
        <a:xfrm>
          <a:off x="1968500" y="99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142278</xdr:rowOff>
    </xdr:from>
    <xdr:ext cx="534377" cy="259045"/>
    <xdr:sp macro="" textlink="">
      <xdr:nvSpPr>
        <xdr:cNvPr id="144" name="テキスト ボックス 143"/>
        <xdr:cNvSpPr txBox="1"/>
      </xdr:nvSpPr>
      <xdr:spPr>
        <a:xfrm>
          <a:off x="1752111" y="100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40861</xdr:rowOff>
    </xdr:from>
    <xdr:to>
      <xdr:col>1</xdr:col>
      <xdr:colOff>485775</xdr:colOff>
      <xdr:row>58</xdr:row>
      <xdr:rowOff>142461</xdr:rowOff>
    </xdr:to>
    <xdr:sp macro="" textlink="">
      <xdr:nvSpPr>
        <xdr:cNvPr id="145" name="円/楕円 144"/>
        <xdr:cNvSpPr/>
      </xdr:nvSpPr>
      <xdr:spPr>
        <a:xfrm>
          <a:off x="1079500" y="99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133588</xdr:rowOff>
    </xdr:from>
    <xdr:ext cx="534377" cy="259045"/>
    <xdr:sp macro="" textlink="">
      <xdr:nvSpPr>
        <xdr:cNvPr id="146" name="テキスト ボックス 145"/>
        <xdr:cNvSpPr txBox="1"/>
      </xdr:nvSpPr>
      <xdr:spPr>
        <a:xfrm>
          <a:off x="863111" y="1007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73608</xdr:rowOff>
    </xdr:from>
    <xdr:to>
      <xdr:col>6</xdr:col>
      <xdr:colOff>511175</xdr:colOff>
      <xdr:row>78</xdr:row>
      <xdr:rowOff>82885</xdr:rowOff>
    </xdr:to>
    <xdr:cxnSp macro="">
      <xdr:nvCxnSpPr>
        <xdr:cNvPr id="177" name="直線コネクタ 176"/>
        <xdr:cNvCxnSpPr/>
      </xdr:nvCxnSpPr>
      <xdr:spPr>
        <a:xfrm flipV="1">
          <a:off x="3797300" y="13446708"/>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82885</xdr:rowOff>
    </xdr:from>
    <xdr:to>
      <xdr:col>5</xdr:col>
      <xdr:colOff>358775</xdr:colOff>
      <xdr:row>78</xdr:row>
      <xdr:rowOff>95638</xdr:rowOff>
    </xdr:to>
    <xdr:cxnSp macro="">
      <xdr:nvCxnSpPr>
        <xdr:cNvPr id="180" name="直線コネクタ 179"/>
        <xdr:cNvCxnSpPr/>
      </xdr:nvCxnSpPr>
      <xdr:spPr>
        <a:xfrm flipV="1">
          <a:off x="2908300" y="13455985"/>
          <a:ext cx="889000" cy="1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88364</xdr:rowOff>
    </xdr:from>
    <xdr:to>
      <xdr:col>4</xdr:col>
      <xdr:colOff>155575</xdr:colOff>
      <xdr:row>78</xdr:row>
      <xdr:rowOff>95638</xdr:rowOff>
    </xdr:to>
    <xdr:cxnSp macro="">
      <xdr:nvCxnSpPr>
        <xdr:cNvPr id="183" name="直線コネクタ 182"/>
        <xdr:cNvCxnSpPr/>
      </xdr:nvCxnSpPr>
      <xdr:spPr>
        <a:xfrm>
          <a:off x="2019300" y="13461464"/>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88364</xdr:rowOff>
    </xdr:from>
    <xdr:to>
      <xdr:col>2</xdr:col>
      <xdr:colOff>638175</xdr:colOff>
      <xdr:row>78</xdr:row>
      <xdr:rowOff>97568</xdr:rowOff>
    </xdr:to>
    <xdr:cxnSp macro="">
      <xdr:nvCxnSpPr>
        <xdr:cNvPr id="186" name="直線コネクタ 185"/>
        <xdr:cNvCxnSpPr/>
      </xdr:nvCxnSpPr>
      <xdr:spPr>
        <a:xfrm flipV="1">
          <a:off x="1130300" y="13461464"/>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22808</xdr:rowOff>
    </xdr:from>
    <xdr:to>
      <xdr:col>6</xdr:col>
      <xdr:colOff>561975</xdr:colOff>
      <xdr:row>78</xdr:row>
      <xdr:rowOff>124408</xdr:rowOff>
    </xdr:to>
    <xdr:sp macro="" textlink="">
      <xdr:nvSpPr>
        <xdr:cNvPr id="196" name="円/楕円 195"/>
        <xdr:cNvSpPr/>
      </xdr:nvSpPr>
      <xdr:spPr>
        <a:xfrm>
          <a:off x="4584700" y="133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153635</xdr:rowOff>
    </xdr:from>
    <xdr:ext cx="599010" cy="259045"/>
    <xdr:sp macro="" textlink="">
      <xdr:nvSpPr>
        <xdr:cNvPr id="197" name="民生費該当値テキスト"/>
        <xdr:cNvSpPr txBox="1"/>
      </xdr:nvSpPr>
      <xdr:spPr>
        <a:xfrm>
          <a:off x="4686300" y="1318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32085</xdr:rowOff>
    </xdr:from>
    <xdr:to>
      <xdr:col>5</xdr:col>
      <xdr:colOff>409575</xdr:colOff>
      <xdr:row>78</xdr:row>
      <xdr:rowOff>133685</xdr:rowOff>
    </xdr:to>
    <xdr:sp macro="" textlink="">
      <xdr:nvSpPr>
        <xdr:cNvPr id="198" name="円/楕円 197"/>
        <xdr:cNvSpPr/>
      </xdr:nvSpPr>
      <xdr:spPr>
        <a:xfrm>
          <a:off x="3746500" y="134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150212</xdr:rowOff>
    </xdr:from>
    <xdr:ext cx="599010" cy="259045"/>
    <xdr:sp macro="" textlink="">
      <xdr:nvSpPr>
        <xdr:cNvPr id="199" name="テキスト ボックス 198"/>
        <xdr:cNvSpPr txBox="1"/>
      </xdr:nvSpPr>
      <xdr:spPr>
        <a:xfrm>
          <a:off x="3497794" y="1318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44838</xdr:rowOff>
    </xdr:from>
    <xdr:to>
      <xdr:col>4</xdr:col>
      <xdr:colOff>206375</xdr:colOff>
      <xdr:row>78</xdr:row>
      <xdr:rowOff>146438</xdr:rowOff>
    </xdr:to>
    <xdr:sp macro="" textlink="">
      <xdr:nvSpPr>
        <xdr:cNvPr id="200" name="円/楕円 199"/>
        <xdr:cNvSpPr/>
      </xdr:nvSpPr>
      <xdr:spPr>
        <a:xfrm>
          <a:off x="2857500" y="134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162965</xdr:rowOff>
    </xdr:from>
    <xdr:ext cx="599010" cy="259045"/>
    <xdr:sp macro="" textlink="">
      <xdr:nvSpPr>
        <xdr:cNvPr id="201" name="テキスト ボックス 200"/>
        <xdr:cNvSpPr txBox="1"/>
      </xdr:nvSpPr>
      <xdr:spPr>
        <a:xfrm>
          <a:off x="2608794" y="1319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37564</xdr:rowOff>
    </xdr:from>
    <xdr:to>
      <xdr:col>3</xdr:col>
      <xdr:colOff>3175</xdr:colOff>
      <xdr:row>78</xdr:row>
      <xdr:rowOff>139164</xdr:rowOff>
    </xdr:to>
    <xdr:sp macro="" textlink="">
      <xdr:nvSpPr>
        <xdr:cNvPr id="202" name="円/楕円 201"/>
        <xdr:cNvSpPr/>
      </xdr:nvSpPr>
      <xdr:spPr>
        <a:xfrm>
          <a:off x="1968500" y="134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155691</xdr:rowOff>
    </xdr:from>
    <xdr:ext cx="599010" cy="259045"/>
    <xdr:sp macro="" textlink="">
      <xdr:nvSpPr>
        <xdr:cNvPr id="203" name="テキスト ボックス 202"/>
        <xdr:cNvSpPr txBox="1"/>
      </xdr:nvSpPr>
      <xdr:spPr>
        <a:xfrm>
          <a:off x="1719794" y="1318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46768</xdr:rowOff>
    </xdr:from>
    <xdr:to>
      <xdr:col>1</xdr:col>
      <xdr:colOff>485775</xdr:colOff>
      <xdr:row>78</xdr:row>
      <xdr:rowOff>148368</xdr:rowOff>
    </xdr:to>
    <xdr:sp macro="" textlink="">
      <xdr:nvSpPr>
        <xdr:cNvPr id="204" name="円/楕円 203"/>
        <xdr:cNvSpPr/>
      </xdr:nvSpPr>
      <xdr:spPr>
        <a:xfrm>
          <a:off x="1079500" y="134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164895</xdr:rowOff>
    </xdr:from>
    <xdr:ext cx="599010" cy="259045"/>
    <xdr:sp macro="" textlink="">
      <xdr:nvSpPr>
        <xdr:cNvPr id="205" name="テキスト ボックス 204"/>
        <xdr:cNvSpPr txBox="1"/>
      </xdr:nvSpPr>
      <xdr:spPr>
        <a:xfrm>
          <a:off x="830794" y="1319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27871</xdr:rowOff>
    </xdr:from>
    <xdr:to>
      <xdr:col>6</xdr:col>
      <xdr:colOff>511175</xdr:colOff>
      <xdr:row>96</xdr:row>
      <xdr:rowOff>69999</xdr:rowOff>
    </xdr:to>
    <xdr:cxnSp macro="">
      <xdr:nvCxnSpPr>
        <xdr:cNvPr id="236" name="直線コネクタ 235"/>
        <xdr:cNvCxnSpPr/>
      </xdr:nvCxnSpPr>
      <xdr:spPr>
        <a:xfrm flipV="1">
          <a:off x="3797300" y="16487071"/>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127355</xdr:rowOff>
    </xdr:from>
    <xdr:to>
      <xdr:col>5</xdr:col>
      <xdr:colOff>358775</xdr:colOff>
      <xdr:row>96</xdr:row>
      <xdr:rowOff>69999</xdr:rowOff>
    </xdr:to>
    <xdr:cxnSp macro="">
      <xdr:nvCxnSpPr>
        <xdr:cNvPr id="239" name="直線コネクタ 238"/>
        <xdr:cNvCxnSpPr/>
      </xdr:nvCxnSpPr>
      <xdr:spPr>
        <a:xfrm>
          <a:off x="2908300" y="16415105"/>
          <a:ext cx="889000" cy="1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120912</xdr:rowOff>
    </xdr:from>
    <xdr:to>
      <xdr:col>4</xdr:col>
      <xdr:colOff>155575</xdr:colOff>
      <xdr:row>95</xdr:row>
      <xdr:rowOff>127355</xdr:rowOff>
    </xdr:to>
    <xdr:cxnSp macro="">
      <xdr:nvCxnSpPr>
        <xdr:cNvPr id="242" name="直線コネクタ 241"/>
        <xdr:cNvCxnSpPr/>
      </xdr:nvCxnSpPr>
      <xdr:spPr>
        <a:xfrm>
          <a:off x="2019300" y="16408662"/>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120912</xdr:rowOff>
    </xdr:from>
    <xdr:to>
      <xdr:col>2</xdr:col>
      <xdr:colOff>638175</xdr:colOff>
      <xdr:row>95</xdr:row>
      <xdr:rowOff>148289</xdr:rowOff>
    </xdr:to>
    <xdr:cxnSp macro="">
      <xdr:nvCxnSpPr>
        <xdr:cNvPr id="245" name="直線コネクタ 244"/>
        <xdr:cNvCxnSpPr/>
      </xdr:nvCxnSpPr>
      <xdr:spPr>
        <a:xfrm flipV="1">
          <a:off x="1130300" y="16408662"/>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148521</xdr:rowOff>
    </xdr:from>
    <xdr:to>
      <xdr:col>6</xdr:col>
      <xdr:colOff>561975</xdr:colOff>
      <xdr:row>96</xdr:row>
      <xdr:rowOff>78671</xdr:rowOff>
    </xdr:to>
    <xdr:sp macro="" textlink="">
      <xdr:nvSpPr>
        <xdr:cNvPr id="255" name="円/楕円 254"/>
        <xdr:cNvSpPr/>
      </xdr:nvSpPr>
      <xdr:spPr>
        <a:xfrm>
          <a:off x="4584700" y="164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171398</xdr:rowOff>
    </xdr:from>
    <xdr:ext cx="534377" cy="259045"/>
    <xdr:sp macro="" textlink="">
      <xdr:nvSpPr>
        <xdr:cNvPr id="256" name="衛生費該当値テキスト"/>
        <xdr:cNvSpPr txBox="1"/>
      </xdr:nvSpPr>
      <xdr:spPr>
        <a:xfrm>
          <a:off x="4686300" y="1628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19199</xdr:rowOff>
    </xdr:from>
    <xdr:to>
      <xdr:col>5</xdr:col>
      <xdr:colOff>409575</xdr:colOff>
      <xdr:row>96</xdr:row>
      <xdr:rowOff>120799</xdr:rowOff>
    </xdr:to>
    <xdr:sp macro="" textlink="">
      <xdr:nvSpPr>
        <xdr:cNvPr id="257" name="円/楕円 256"/>
        <xdr:cNvSpPr/>
      </xdr:nvSpPr>
      <xdr:spPr>
        <a:xfrm>
          <a:off x="3746500" y="164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137326</xdr:rowOff>
    </xdr:from>
    <xdr:ext cx="534377" cy="259045"/>
    <xdr:sp macro="" textlink="">
      <xdr:nvSpPr>
        <xdr:cNvPr id="258" name="テキスト ボックス 257"/>
        <xdr:cNvSpPr txBox="1"/>
      </xdr:nvSpPr>
      <xdr:spPr>
        <a:xfrm>
          <a:off x="3530111" y="1625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76555</xdr:rowOff>
    </xdr:from>
    <xdr:to>
      <xdr:col>4</xdr:col>
      <xdr:colOff>206375</xdr:colOff>
      <xdr:row>96</xdr:row>
      <xdr:rowOff>6705</xdr:rowOff>
    </xdr:to>
    <xdr:sp macro="" textlink="">
      <xdr:nvSpPr>
        <xdr:cNvPr id="259" name="円/楕円 258"/>
        <xdr:cNvSpPr/>
      </xdr:nvSpPr>
      <xdr:spPr>
        <a:xfrm>
          <a:off x="2857500" y="163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23232</xdr:rowOff>
    </xdr:from>
    <xdr:ext cx="534377" cy="259045"/>
    <xdr:sp macro="" textlink="">
      <xdr:nvSpPr>
        <xdr:cNvPr id="260" name="テキスト ボックス 259"/>
        <xdr:cNvSpPr txBox="1"/>
      </xdr:nvSpPr>
      <xdr:spPr>
        <a:xfrm>
          <a:off x="2641111" y="161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70112</xdr:rowOff>
    </xdr:from>
    <xdr:to>
      <xdr:col>3</xdr:col>
      <xdr:colOff>3175</xdr:colOff>
      <xdr:row>96</xdr:row>
      <xdr:rowOff>262</xdr:rowOff>
    </xdr:to>
    <xdr:sp macro="" textlink="">
      <xdr:nvSpPr>
        <xdr:cNvPr id="261" name="円/楕円 260"/>
        <xdr:cNvSpPr/>
      </xdr:nvSpPr>
      <xdr:spPr>
        <a:xfrm>
          <a:off x="1968500" y="163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16789</xdr:rowOff>
    </xdr:from>
    <xdr:ext cx="534377" cy="259045"/>
    <xdr:sp macro="" textlink="">
      <xdr:nvSpPr>
        <xdr:cNvPr id="262" name="テキスト ボックス 261"/>
        <xdr:cNvSpPr txBox="1"/>
      </xdr:nvSpPr>
      <xdr:spPr>
        <a:xfrm>
          <a:off x="1752111" y="161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97489</xdr:rowOff>
    </xdr:from>
    <xdr:to>
      <xdr:col>1</xdr:col>
      <xdr:colOff>485775</xdr:colOff>
      <xdr:row>96</xdr:row>
      <xdr:rowOff>27639</xdr:rowOff>
    </xdr:to>
    <xdr:sp macro="" textlink="">
      <xdr:nvSpPr>
        <xdr:cNvPr id="263" name="円/楕円 262"/>
        <xdr:cNvSpPr/>
      </xdr:nvSpPr>
      <xdr:spPr>
        <a:xfrm>
          <a:off x="1079500" y="163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44166</xdr:rowOff>
    </xdr:from>
    <xdr:ext cx="534377" cy="259045"/>
    <xdr:sp macro="" textlink="">
      <xdr:nvSpPr>
        <xdr:cNvPr id="264" name="テキスト ボックス 263"/>
        <xdr:cNvSpPr txBox="1"/>
      </xdr:nvSpPr>
      <xdr:spPr>
        <a:xfrm>
          <a:off x="863111" y="161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76073</xdr:rowOff>
    </xdr:from>
    <xdr:to>
      <xdr:col>15</xdr:col>
      <xdr:colOff>180975</xdr:colOff>
      <xdr:row>38</xdr:row>
      <xdr:rowOff>78232</xdr:rowOff>
    </xdr:to>
    <xdr:cxnSp macro="">
      <xdr:nvCxnSpPr>
        <xdr:cNvPr id="293" name="直線コネクタ 292"/>
        <xdr:cNvCxnSpPr/>
      </xdr:nvCxnSpPr>
      <xdr:spPr>
        <a:xfrm>
          <a:off x="9639300" y="6591173"/>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4318</xdr:rowOff>
    </xdr:from>
    <xdr:to>
      <xdr:col>14</xdr:col>
      <xdr:colOff>28575</xdr:colOff>
      <xdr:row>38</xdr:row>
      <xdr:rowOff>76073</xdr:rowOff>
    </xdr:to>
    <xdr:cxnSp macro="">
      <xdr:nvCxnSpPr>
        <xdr:cNvPr id="296" name="直線コネクタ 295"/>
        <xdr:cNvCxnSpPr/>
      </xdr:nvCxnSpPr>
      <xdr:spPr>
        <a:xfrm>
          <a:off x="8750300" y="6519418"/>
          <a:ext cx="8890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102235</xdr:rowOff>
    </xdr:from>
    <xdr:to>
      <xdr:col>12</xdr:col>
      <xdr:colOff>511175</xdr:colOff>
      <xdr:row>38</xdr:row>
      <xdr:rowOff>4318</xdr:rowOff>
    </xdr:to>
    <xdr:cxnSp macro="">
      <xdr:nvCxnSpPr>
        <xdr:cNvPr id="299" name="直線コネクタ 298"/>
        <xdr:cNvCxnSpPr/>
      </xdr:nvCxnSpPr>
      <xdr:spPr>
        <a:xfrm>
          <a:off x="7861300" y="6445885"/>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41402</xdr:rowOff>
    </xdr:from>
    <xdr:to>
      <xdr:col>11</xdr:col>
      <xdr:colOff>307975</xdr:colOff>
      <xdr:row>37</xdr:row>
      <xdr:rowOff>102235</xdr:rowOff>
    </xdr:to>
    <xdr:cxnSp macro="">
      <xdr:nvCxnSpPr>
        <xdr:cNvPr id="302" name="直線コネクタ 301"/>
        <xdr:cNvCxnSpPr/>
      </xdr:nvCxnSpPr>
      <xdr:spPr>
        <a:xfrm>
          <a:off x="6972300" y="6042152"/>
          <a:ext cx="889000" cy="40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27432</xdr:rowOff>
    </xdr:from>
    <xdr:to>
      <xdr:col>15</xdr:col>
      <xdr:colOff>231775</xdr:colOff>
      <xdr:row>38</xdr:row>
      <xdr:rowOff>129032</xdr:rowOff>
    </xdr:to>
    <xdr:sp macro="" textlink="">
      <xdr:nvSpPr>
        <xdr:cNvPr id="312" name="円/楕円 311"/>
        <xdr:cNvSpPr/>
      </xdr:nvSpPr>
      <xdr:spPr>
        <a:xfrm>
          <a:off x="10426700" y="65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5859</xdr:rowOff>
    </xdr:from>
    <xdr:ext cx="469744" cy="259045"/>
    <xdr:sp macro="" textlink="">
      <xdr:nvSpPr>
        <xdr:cNvPr id="313" name="労働費該当値テキスト"/>
        <xdr:cNvSpPr txBox="1"/>
      </xdr:nvSpPr>
      <xdr:spPr>
        <a:xfrm>
          <a:off x="10528300" y="652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25273</xdr:rowOff>
    </xdr:from>
    <xdr:to>
      <xdr:col>14</xdr:col>
      <xdr:colOff>79375</xdr:colOff>
      <xdr:row>38</xdr:row>
      <xdr:rowOff>126873</xdr:rowOff>
    </xdr:to>
    <xdr:sp macro="" textlink="">
      <xdr:nvSpPr>
        <xdr:cNvPr id="314" name="円/楕円 313"/>
        <xdr:cNvSpPr/>
      </xdr:nvSpPr>
      <xdr:spPr>
        <a:xfrm>
          <a:off x="9588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118000</xdr:rowOff>
    </xdr:from>
    <xdr:ext cx="469744" cy="259045"/>
    <xdr:sp macro="" textlink="">
      <xdr:nvSpPr>
        <xdr:cNvPr id="315" name="テキスト ボックス 314"/>
        <xdr:cNvSpPr txBox="1"/>
      </xdr:nvSpPr>
      <xdr:spPr>
        <a:xfrm>
          <a:off x="9404427" y="663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124968</xdr:rowOff>
    </xdr:from>
    <xdr:to>
      <xdr:col>12</xdr:col>
      <xdr:colOff>561975</xdr:colOff>
      <xdr:row>38</xdr:row>
      <xdr:rowOff>55118</xdr:rowOff>
    </xdr:to>
    <xdr:sp macro="" textlink="">
      <xdr:nvSpPr>
        <xdr:cNvPr id="316" name="円/楕円 315"/>
        <xdr:cNvSpPr/>
      </xdr:nvSpPr>
      <xdr:spPr>
        <a:xfrm>
          <a:off x="8699500" y="64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71645</xdr:rowOff>
    </xdr:from>
    <xdr:ext cx="469744" cy="259045"/>
    <xdr:sp macro="" textlink="">
      <xdr:nvSpPr>
        <xdr:cNvPr id="317" name="テキスト ボックス 316"/>
        <xdr:cNvSpPr txBox="1"/>
      </xdr:nvSpPr>
      <xdr:spPr>
        <a:xfrm>
          <a:off x="8515427" y="624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51435</xdr:rowOff>
    </xdr:from>
    <xdr:to>
      <xdr:col>11</xdr:col>
      <xdr:colOff>358775</xdr:colOff>
      <xdr:row>37</xdr:row>
      <xdr:rowOff>153035</xdr:rowOff>
    </xdr:to>
    <xdr:sp macro="" textlink="">
      <xdr:nvSpPr>
        <xdr:cNvPr id="318" name="円/楕円 317"/>
        <xdr:cNvSpPr/>
      </xdr:nvSpPr>
      <xdr:spPr>
        <a:xfrm>
          <a:off x="7810500" y="63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169562</xdr:rowOff>
    </xdr:from>
    <xdr:ext cx="469744" cy="259045"/>
    <xdr:sp macro="" textlink="">
      <xdr:nvSpPr>
        <xdr:cNvPr id="319" name="テキスト ボックス 318"/>
        <xdr:cNvSpPr txBox="1"/>
      </xdr:nvSpPr>
      <xdr:spPr>
        <a:xfrm>
          <a:off x="7626427" y="617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162052</xdr:rowOff>
    </xdr:from>
    <xdr:to>
      <xdr:col>10</xdr:col>
      <xdr:colOff>155575</xdr:colOff>
      <xdr:row>35</xdr:row>
      <xdr:rowOff>92202</xdr:rowOff>
    </xdr:to>
    <xdr:sp macro="" textlink="">
      <xdr:nvSpPr>
        <xdr:cNvPr id="320" name="円/楕円 319"/>
        <xdr:cNvSpPr/>
      </xdr:nvSpPr>
      <xdr:spPr>
        <a:xfrm>
          <a:off x="6921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108729</xdr:rowOff>
    </xdr:from>
    <xdr:ext cx="469744" cy="259045"/>
    <xdr:sp macro="" textlink="">
      <xdr:nvSpPr>
        <xdr:cNvPr id="321" name="テキスト ボックス 320"/>
        <xdr:cNvSpPr txBox="1"/>
      </xdr:nvSpPr>
      <xdr:spPr>
        <a:xfrm>
          <a:off x="6737427"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3898</xdr:rowOff>
    </xdr:from>
    <xdr:to>
      <xdr:col>15</xdr:col>
      <xdr:colOff>180975</xdr:colOff>
      <xdr:row>59</xdr:row>
      <xdr:rowOff>21925</xdr:rowOff>
    </xdr:to>
    <xdr:cxnSp macro="">
      <xdr:nvCxnSpPr>
        <xdr:cNvPr id="352" name="直線コネクタ 351"/>
        <xdr:cNvCxnSpPr/>
      </xdr:nvCxnSpPr>
      <xdr:spPr>
        <a:xfrm>
          <a:off x="9639300" y="10119448"/>
          <a:ext cx="8382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168729</xdr:rowOff>
    </xdr:from>
    <xdr:to>
      <xdr:col>14</xdr:col>
      <xdr:colOff>28575</xdr:colOff>
      <xdr:row>59</xdr:row>
      <xdr:rowOff>3898</xdr:rowOff>
    </xdr:to>
    <xdr:cxnSp macro="">
      <xdr:nvCxnSpPr>
        <xdr:cNvPr id="355" name="直線コネクタ 354"/>
        <xdr:cNvCxnSpPr/>
      </xdr:nvCxnSpPr>
      <xdr:spPr>
        <a:xfrm>
          <a:off x="8750300" y="10112829"/>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168729</xdr:rowOff>
    </xdr:from>
    <xdr:to>
      <xdr:col>12</xdr:col>
      <xdr:colOff>511175</xdr:colOff>
      <xdr:row>59</xdr:row>
      <xdr:rowOff>10969</xdr:rowOff>
    </xdr:to>
    <xdr:cxnSp macro="">
      <xdr:nvCxnSpPr>
        <xdr:cNvPr id="358" name="直線コネクタ 357"/>
        <xdr:cNvCxnSpPr/>
      </xdr:nvCxnSpPr>
      <xdr:spPr>
        <a:xfrm flipV="1">
          <a:off x="7861300" y="10112829"/>
          <a:ext cx="8890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7866</xdr:rowOff>
    </xdr:from>
    <xdr:to>
      <xdr:col>11</xdr:col>
      <xdr:colOff>307975</xdr:colOff>
      <xdr:row>59</xdr:row>
      <xdr:rowOff>10969</xdr:rowOff>
    </xdr:to>
    <xdr:cxnSp macro="">
      <xdr:nvCxnSpPr>
        <xdr:cNvPr id="361" name="直線コネクタ 360"/>
        <xdr:cNvCxnSpPr/>
      </xdr:nvCxnSpPr>
      <xdr:spPr>
        <a:xfrm>
          <a:off x="6972300" y="10123416"/>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142575</xdr:rowOff>
    </xdr:from>
    <xdr:to>
      <xdr:col>15</xdr:col>
      <xdr:colOff>231775</xdr:colOff>
      <xdr:row>59</xdr:row>
      <xdr:rowOff>72725</xdr:rowOff>
    </xdr:to>
    <xdr:sp macro="" textlink="">
      <xdr:nvSpPr>
        <xdr:cNvPr id="371" name="円/楕円 370"/>
        <xdr:cNvSpPr/>
      </xdr:nvSpPr>
      <xdr:spPr>
        <a:xfrm>
          <a:off x="10426700" y="100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105225</xdr:rowOff>
    </xdr:from>
    <xdr:ext cx="534377" cy="259045"/>
    <xdr:sp macro="" textlink="">
      <xdr:nvSpPr>
        <xdr:cNvPr id="372" name="農林水産業費該当値テキスト"/>
        <xdr:cNvSpPr txBox="1"/>
      </xdr:nvSpPr>
      <xdr:spPr>
        <a:xfrm>
          <a:off x="10528300" y="10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124548</xdr:rowOff>
    </xdr:from>
    <xdr:to>
      <xdr:col>14</xdr:col>
      <xdr:colOff>79375</xdr:colOff>
      <xdr:row>59</xdr:row>
      <xdr:rowOff>54698</xdr:rowOff>
    </xdr:to>
    <xdr:sp macro="" textlink="">
      <xdr:nvSpPr>
        <xdr:cNvPr id="373" name="円/楕円 372"/>
        <xdr:cNvSpPr/>
      </xdr:nvSpPr>
      <xdr:spPr>
        <a:xfrm>
          <a:off x="9588500" y="100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71225</xdr:rowOff>
    </xdr:from>
    <xdr:ext cx="534377" cy="259045"/>
    <xdr:sp macro="" textlink="">
      <xdr:nvSpPr>
        <xdr:cNvPr id="374" name="テキスト ボックス 373"/>
        <xdr:cNvSpPr txBox="1"/>
      </xdr:nvSpPr>
      <xdr:spPr>
        <a:xfrm>
          <a:off x="9372111" y="984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117929</xdr:rowOff>
    </xdr:from>
    <xdr:to>
      <xdr:col>12</xdr:col>
      <xdr:colOff>561975</xdr:colOff>
      <xdr:row>59</xdr:row>
      <xdr:rowOff>48079</xdr:rowOff>
    </xdr:to>
    <xdr:sp macro="" textlink="">
      <xdr:nvSpPr>
        <xdr:cNvPr id="375" name="円/楕円 374"/>
        <xdr:cNvSpPr/>
      </xdr:nvSpPr>
      <xdr:spPr>
        <a:xfrm>
          <a:off x="8699500" y="100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64606</xdr:rowOff>
    </xdr:from>
    <xdr:ext cx="534377" cy="259045"/>
    <xdr:sp macro="" textlink="">
      <xdr:nvSpPr>
        <xdr:cNvPr id="376" name="テキスト ボックス 375"/>
        <xdr:cNvSpPr txBox="1"/>
      </xdr:nvSpPr>
      <xdr:spPr>
        <a:xfrm>
          <a:off x="8483111" y="983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131619</xdr:rowOff>
    </xdr:from>
    <xdr:to>
      <xdr:col>11</xdr:col>
      <xdr:colOff>358775</xdr:colOff>
      <xdr:row>59</xdr:row>
      <xdr:rowOff>61769</xdr:rowOff>
    </xdr:to>
    <xdr:sp macro="" textlink="">
      <xdr:nvSpPr>
        <xdr:cNvPr id="377" name="円/楕円 376"/>
        <xdr:cNvSpPr/>
      </xdr:nvSpPr>
      <xdr:spPr>
        <a:xfrm>
          <a:off x="7810500" y="1007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78296</xdr:rowOff>
    </xdr:from>
    <xdr:ext cx="534377" cy="259045"/>
    <xdr:sp macro="" textlink="">
      <xdr:nvSpPr>
        <xdr:cNvPr id="378" name="テキスト ボックス 377"/>
        <xdr:cNvSpPr txBox="1"/>
      </xdr:nvSpPr>
      <xdr:spPr>
        <a:xfrm>
          <a:off x="7594111" y="985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128516</xdr:rowOff>
    </xdr:from>
    <xdr:to>
      <xdr:col>10</xdr:col>
      <xdr:colOff>155575</xdr:colOff>
      <xdr:row>59</xdr:row>
      <xdr:rowOff>58666</xdr:rowOff>
    </xdr:to>
    <xdr:sp macro="" textlink="">
      <xdr:nvSpPr>
        <xdr:cNvPr id="379" name="円/楕円 378"/>
        <xdr:cNvSpPr/>
      </xdr:nvSpPr>
      <xdr:spPr>
        <a:xfrm>
          <a:off x="6921500" y="100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75193</xdr:rowOff>
    </xdr:from>
    <xdr:ext cx="534377" cy="259045"/>
    <xdr:sp macro="" textlink="">
      <xdr:nvSpPr>
        <xdr:cNvPr id="380" name="テキスト ボックス 379"/>
        <xdr:cNvSpPr txBox="1"/>
      </xdr:nvSpPr>
      <xdr:spPr>
        <a:xfrm>
          <a:off x="6705111" y="98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40422</xdr:rowOff>
    </xdr:from>
    <xdr:to>
      <xdr:col>15</xdr:col>
      <xdr:colOff>180975</xdr:colOff>
      <xdr:row>78</xdr:row>
      <xdr:rowOff>76051</xdr:rowOff>
    </xdr:to>
    <xdr:cxnSp macro="">
      <xdr:nvCxnSpPr>
        <xdr:cNvPr id="411" name="直線コネクタ 410"/>
        <xdr:cNvCxnSpPr/>
      </xdr:nvCxnSpPr>
      <xdr:spPr>
        <a:xfrm flipV="1">
          <a:off x="9639300" y="13242072"/>
          <a:ext cx="838200" cy="20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76051</xdr:rowOff>
    </xdr:from>
    <xdr:to>
      <xdr:col>14</xdr:col>
      <xdr:colOff>28575</xdr:colOff>
      <xdr:row>78</xdr:row>
      <xdr:rowOff>76411</xdr:rowOff>
    </xdr:to>
    <xdr:cxnSp macro="">
      <xdr:nvCxnSpPr>
        <xdr:cNvPr id="414" name="直線コネクタ 413"/>
        <xdr:cNvCxnSpPr/>
      </xdr:nvCxnSpPr>
      <xdr:spPr>
        <a:xfrm flipV="1">
          <a:off x="8750300" y="1344915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18216</xdr:rowOff>
    </xdr:from>
    <xdr:to>
      <xdr:col>12</xdr:col>
      <xdr:colOff>511175</xdr:colOff>
      <xdr:row>78</xdr:row>
      <xdr:rowOff>76411</xdr:rowOff>
    </xdr:to>
    <xdr:cxnSp macro="">
      <xdr:nvCxnSpPr>
        <xdr:cNvPr id="417" name="直線コネクタ 416"/>
        <xdr:cNvCxnSpPr/>
      </xdr:nvCxnSpPr>
      <xdr:spPr>
        <a:xfrm>
          <a:off x="7861300" y="13391316"/>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18216</xdr:rowOff>
    </xdr:from>
    <xdr:to>
      <xdr:col>11</xdr:col>
      <xdr:colOff>307975</xdr:colOff>
      <xdr:row>78</xdr:row>
      <xdr:rowOff>44634</xdr:rowOff>
    </xdr:to>
    <xdr:cxnSp macro="">
      <xdr:nvCxnSpPr>
        <xdr:cNvPr id="420" name="直線コネクタ 419"/>
        <xdr:cNvCxnSpPr/>
      </xdr:nvCxnSpPr>
      <xdr:spPr>
        <a:xfrm flipV="1">
          <a:off x="6972300" y="13391316"/>
          <a:ext cx="889000" cy="2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161072</xdr:rowOff>
    </xdr:from>
    <xdr:to>
      <xdr:col>15</xdr:col>
      <xdr:colOff>231775</xdr:colOff>
      <xdr:row>77</xdr:row>
      <xdr:rowOff>91222</xdr:rowOff>
    </xdr:to>
    <xdr:sp macro="" textlink="">
      <xdr:nvSpPr>
        <xdr:cNvPr id="430" name="円/楕円 429"/>
        <xdr:cNvSpPr/>
      </xdr:nvSpPr>
      <xdr:spPr>
        <a:xfrm>
          <a:off x="10426700" y="131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139499</xdr:rowOff>
    </xdr:from>
    <xdr:ext cx="534377" cy="259045"/>
    <xdr:sp macro="" textlink="">
      <xdr:nvSpPr>
        <xdr:cNvPr id="431" name="商工費該当値テキスト"/>
        <xdr:cNvSpPr txBox="1"/>
      </xdr:nvSpPr>
      <xdr:spPr>
        <a:xfrm>
          <a:off x="10528300" y="131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25251</xdr:rowOff>
    </xdr:from>
    <xdr:to>
      <xdr:col>14</xdr:col>
      <xdr:colOff>79375</xdr:colOff>
      <xdr:row>78</xdr:row>
      <xdr:rowOff>126851</xdr:rowOff>
    </xdr:to>
    <xdr:sp macro="" textlink="">
      <xdr:nvSpPr>
        <xdr:cNvPr id="432" name="円/楕円 431"/>
        <xdr:cNvSpPr/>
      </xdr:nvSpPr>
      <xdr:spPr>
        <a:xfrm>
          <a:off x="9588500" y="133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117978</xdr:rowOff>
    </xdr:from>
    <xdr:ext cx="469744" cy="259045"/>
    <xdr:sp macro="" textlink="">
      <xdr:nvSpPr>
        <xdr:cNvPr id="433" name="テキスト ボックス 432"/>
        <xdr:cNvSpPr txBox="1"/>
      </xdr:nvSpPr>
      <xdr:spPr>
        <a:xfrm>
          <a:off x="9404427" y="1349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25611</xdr:rowOff>
    </xdr:from>
    <xdr:to>
      <xdr:col>12</xdr:col>
      <xdr:colOff>561975</xdr:colOff>
      <xdr:row>78</xdr:row>
      <xdr:rowOff>127211</xdr:rowOff>
    </xdr:to>
    <xdr:sp macro="" textlink="">
      <xdr:nvSpPr>
        <xdr:cNvPr id="434" name="円/楕円 433"/>
        <xdr:cNvSpPr/>
      </xdr:nvSpPr>
      <xdr:spPr>
        <a:xfrm>
          <a:off x="8699500" y="133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118338</xdr:rowOff>
    </xdr:from>
    <xdr:ext cx="469744" cy="259045"/>
    <xdr:sp macro="" textlink="">
      <xdr:nvSpPr>
        <xdr:cNvPr id="435" name="テキスト ボックス 434"/>
        <xdr:cNvSpPr txBox="1"/>
      </xdr:nvSpPr>
      <xdr:spPr>
        <a:xfrm>
          <a:off x="8515427" y="1349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138866</xdr:rowOff>
    </xdr:from>
    <xdr:to>
      <xdr:col>11</xdr:col>
      <xdr:colOff>358775</xdr:colOff>
      <xdr:row>78</xdr:row>
      <xdr:rowOff>69016</xdr:rowOff>
    </xdr:to>
    <xdr:sp macro="" textlink="">
      <xdr:nvSpPr>
        <xdr:cNvPr id="436" name="円/楕円 435"/>
        <xdr:cNvSpPr/>
      </xdr:nvSpPr>
      <xdr:spPr>
        <a:xfrm>
          <a:off x="7810500" y="133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60143</xdr:rowOff>
    </xdr:from>
    <xdr:ext cx="469744" cy="259045"/>
    <xdr:sp macro="" textlink="">
      <xdr:nvSpPr>
        <xdr:cNvPr id="437" name="テキスト ボックス 436"/>
        <xdr:cNvSpPr txBox="1"/>
      </xdr:nvSpPr>
      <xdr:spPr>
        <a:xfrm>
          <a:off x="7626427" y="1343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165284</xdr:rowOff>
    </xdr:from>
    <xdr:to>
      <xdr:col>10</xdr:col>
      <xdr:colOff>155575</xdr:colOff>
      <xdr:row>78</xdr:row>
      <xdr:rowOff>95434</xdr:rowOff>
    </xdr:to>
    <xdr:sp macro="" textlink="">
      <xdr:nvSpPr>
        <xdr:cNvPr id="438" name="円/楕円 437"/>
        <xdr:cNvSpPr/>
      </xdr:nvSpPr>
      <xdr:spPr>
        <a:xfrm>
          <a:off x="6921500" y="13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86561</xdr:rowOff>
    </xdr:from>
    <xdr:ext cx="469744" cy="259045"/>
    <xdr:sp macro="" textlink="">
      <xdr:nvSpPr>
        <xdr:cNvPr id="439" name="テキスト ボックス 438"/>
        <xdr:cNvSpPr txBox="1"/>
      </xdr:nvSpPr>
      <xdr:spPr>
        <a:xfrm>
          <a:off x="6737427" y="134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73439</xdr:rowOff>
    </xdr:from>
    <xdr:to>
      <xdr:col>15</xdr:col>
      <xdr:colOff>180975</xdr:colOff>
      <xdr:row>98</xdr:row>
      <xdr:rowOff>85447</xdr:rowOff>
    </xdr:to>
    <xdr:cxnSp macro="">
      <xdr:nvCxnSpPr>
        <xdr:cNvPr id="468" name="直線コネクタ 467"/>
        <xdr:cNvCxnSpPr/>
      </xdr:nvCxnSpPr>
      <xdr:spPr>
        <a:xfrm flipV="1">
          <a:off x="9639300" y="16875539"/>
          <a:ext cx="838200" cy="1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85447</xdr:rowOff>
    </xdr:from>
    <xdr:to>
      <xdr:col>14</xdr:col>
      <xdr:colOff>28575</xdr:colOff>
      <xdr:row>98</xdr:row>
      <xdr:rowOff>87663</xdr:rowOff>
    </xdr:to>
    <xdr:cxnSp macro="">
      <xdr:nvCxnSpPr>
        <xdr:cNvPr id="471" name="直線コネクタ 470"/>
        <xdr:cNvCxnSpPr/>
      </xdr:nvCxnSpPr>
      <xdr:spPr>
        <a:xfrm flipV="1">
          <a:off x="8750300" y="16887547"/>
          <a:ext cx="889000" cy="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87663</xdr:rowOff>
    </xdr:from>
    <xdr:to>
      <xdr:col>12</xdr:col>
      <xdr:colOff>511175</xdr:colOff>
      <xdr:row>98</xdr:row>
      <xdr:rowOff>142188</xdr:rowOff>
    </xdr:to>
    <xdr:cxnSp macro="">
      <xdr:nvCxnSpPr>
        <xdr:cNvPr id="474" name="直線コネクタ 473"/>
        <xdr:cNvCxnSpPr/>
      </xdr:nvCxnSpPr>
      <xdr:spPr>
        <a:xfrm flipV="1">
          <a:off x="7861300" y="16889763"/>
          <a:ext cx="889000" cy="5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142188</xdr:rowOff>
    </xdr:from>
    <xdr:to>
      <xdr:col>11</xdr:col>
      <xdr:colOff>307975</xdr:colOff>
      <xdr:row>98</xdr:row>
      <xdr:rowOff>150175</xdr:rowOff>
    </xdr:to>
    <xdr:cxnSp macro="">
      <xdr:nvCxnSpPr>
        <xdr:cNvPr id="477" name="直線コネクタ 476"/>
        <xdr:cNvCxnSpPr/>
      </xdr:nvCxnSpPr>
      <xdr:spPr>
        <a:xfrm flipV="1">
          <a:off x="6972300" y="16944288"/>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22639</xdr:rowOff>
    </xdr:from>
    <xdr:to>
      <xdr:col>15</xdr:col>
      <xdr:colOff>231775</xdr:colOff>
      <xdr:row>98</xdr:row>
      <xdr:rowOff>124239</xdr:rowOff>
    </xdr:to>
    <xdr:sp macro="" textlink="">
      <xdr:nvSpPr>
        <xdr:cNvPr id="487" name="円/楕円 486"/>
        <xdr:cNvSpPr/>
      </xdr:nvSpPr>
      <xdr:spPr>
        <a:xfrm>
          <a:off x="10426700" y="168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153466</xdr:rowOff>
    </xdr:from>
    <xdr:ext cx="534377" cy="259045"/>
    <xdr:sp macro="" textlink="">
      <xdr:nvSpPr>
        <xdr:cNvPr id="488" name="土木費該当値テキスト"/>
        <xdr:cNvSpPr txBox="1"/>
      </xdr:nvSpPr>
      <xdr:spPr>
        <a:xfrm>
          <a:off x="10528300" y="166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34647</xdr:rowOff>
    </xdr:from>
    <xdr:to>
      <xdr:col>14</xdr:col>
      <xdr:colOff>79375</xdr:colOff>
      <xdr:row>98</xdr:row>
      <xdr:rowOff>136247</xdr:rowOff>
    </xdr:to>
    <xdr:sp macro="" textlink="">
      <xdr:nvSpPr>
        <xdr:cNvPr id="489" name="円/楕円 488"/>
        <xdr:cNvSpPr/>
      </xdr:nvSpPr>
      <xdr:spPr>
        <a:xfrm>
          <a:off x="9588500" y="168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152774</xdr:rowOff>
    </xdr:from>
    <xdr:ext cx="534377" cy="259045"/>
    <xdr:sp macro="" textlink="">
      <xdr:nvSpPr>
        <xdr:cNvPr id="490" name="テキスト ボックス 489"/>
        <xdr:cNvSpPr txBox="1"/>
      </xdr:nvSpPr>
      <xdr:spPr>
        <a:xfrm>
          <a:off x="9372111" y="166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36863</xdr:rowOff>
    </xdr:from>
    <xdr:to>
      <xdr:col>12</xdr:col>
      <xdr:colOff>561975</xdr:colOff>
      <xdr:row>98</xdr:row>
      <xdr:rowOff>138463</xdr:rowOff>
    </xdr:to>
    <xdr:sp macro="" textlink="">
      <xdr:nvSpPr>
        <xdr:cNvPr id="491" name="円/楕円 490"/>
        <xdr:cNvSpPr/>
      </xdr:nvSpPr>
      <xdr:spPr>
        <a:xfrm>
          <a:off x="8699500" y="168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154990</xdr:rowOff>
    </xdr:from>
    <xdr:ext cx="534377" cy="259045"/>
    <xdr:sp macro="" textlink="">
      <xdr:nvSpPr>
        <xdr:cNvPr id="492" name="テキスト ボックス 491"/>
        <xdr:cNvSpPr txBox="1"/>
      </xdr:nvSpPr>
      <xdr:spPr>
        <a:xfrm>
          <a:off x="8483111" y="166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91388</xdr:rowOff>
    </xdr:from>
    <xdr:to>
      <xdr:col>11</xdr:col>
      <xdr:colOff>358775</xdr:colOff>
      <xdr:row>99</xdr:row>
      <xdr:rowOff>21538</xdr:rowOff>
    </xdr:to>
    <xdr:sp macro="" textlink="">
      <xdr:nvSpPr>
        <xdr:cNvPr id="493" name="円/楕円 492"/>
        <xdr:cNvSpPr/>
      </xdr:nvSpPr>
      <xdr:spPr>
        <a:xfrm>
          <a:off x="7810500" y="168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12665</xdr:rowOff>
    </xdr:from>
    <xdr:ext cx="534377" cy="259045"/>
    <xdr:sp macro="" textlink="">
      <xdr:nvSpPr>
        <xdr:cNvPr id="494" name="テキスト ボックス 493"/>
        <xdr:cNvSpPr txBox="1"/>
      </xdr:nvSpPr>
      <xdr:spPr>
        <a:xfrm>
          <a:off x="7594111" y="1698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99375</xdr:rowOff>
    </xdr:from>
    <xdr:to>
      <xdr:col>10</xdr:col>
      <xdr:colOff>155575</xdr:colOff>
      <xdr:row>99</xdr:row>
      <xdr:rowOff>29525</xdr:rowOff>
    </xdr:to>
    <xdr:sp macro="" textlink="">
      <xdr:nvSpPr>
        <xdr:cNvPr id="495" name="円/楕円 494"/>
        <xdr:cNvSpPr/>
      </xdr:nvSpPr>
      <xdr:spPr>
        <a:xfrm>
          <a:off x="6921500" y="169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20652</xdr:rowOff>
    </xdr:from>
    <xdr:ext cx="534377" cy="259045"/>
    <xdr:sp macro="" textlink="">
      <xdr:nvSpPr>
        <xdr:cNvPr id="496" name="テキスト ボックス 495"/>
        <xdr:cNvSpPr txBox="1"/>
      </xdr:nvSpPr>
      <xdr:spPr>
        <a:xfrm>
          <a:off x="6705111" y="1699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162713</xdr:rowOff>
    </xdr:from>
    <xdr:to>
      <xdr:col>23</xdr:col>
      <xdr:colOff>517525</xdr:colOff>
      <xdr:row>37</xdr:row>
      <xdr:rowOff>28105</xdr:rowOff>
    </xdr:to>
    <xdr:cxnSp macro="">
      <xdr:nvCxnSpPr>
        <xdr:cNvPr id="525" name="直線コネクタ 524"/>
        <xdr:cNvCxnSpPr/>
      </xdr:nvCxnSpPr>
      <xdr:spPr>
        <a:xfrm flipV="1">
          <a:off x="15481300" y="6334913"/>
          <a:ext cx="8382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28105</xdr:rowOff>
    </xdr:from>
    <xdr:to>
      <xdr:col>22</xdr:col>
      <xdr:colOff>365125</xdr:colOff>
      <xdr:row>37</xdr:row>
      <xdr:rowOff>52756</xdr:rowOff>
    </xdr:to>
    <xdr:cxnSp macro="">
      <xdr:nvCxnSpPr>
        <xdr:cNvPr id="528" name="直線コネクタ 527"/>
        <xdr:cNvCxnSpPr/>
      </xdr:nvCxnSpPr>
      <xdr:spPr>
        <a:xfrm flipV="1">
          <a:off x="14592300" y="6371755"/>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52756</xdr:rowOff>
    </xdr:from>
    <xdr:to>
      <xdr:col>21</xdr:col>
      <xdr:colOff>161925</xdr:colOff>
      <xdr:row>37</xdr:row>
      <xdr:rowOff>71577</xdr:rowOff>
    </xdr:to>
    <xdr:cxnSp macro="">
      <xdr:nvCxnSpPr>
        <xdr:cNvPr id="531" name="直線コネクタ 530"/>
        <xdr:cNvCxnSpPr/>
      </xdr:nvCxnSpPr>
      <xdr:spPr>
        <a:xfrm flipV="1">
          <a:off x="13703300" y="6396406"/>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66605</xdr:rowOff>
    </xdr:from>
    <xdr:to>
      <xdr:col>19</xdr:col>
      <xdr:colOff>644525</xdr:colOff>
      <xdr:row>37</xdr:row>
      <xdr:rowOff>71577</xdr:rowOff>
    </xdr:to>
    <xdr:cxnSp macro="">
      <xdr:nvCxnSpPr>
        <xdr:cNvPr id="534" name="直線コネクタ 533"/>
        <xdr:cNvCxnSpPr/>
      </xdr:nvCxnSpPr>
      <xdr:spPr>
        <a:xfrm>
          <a:off x="12814300" y="6410255"/>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111913</xdr:rowOff>
    </xdr:from>
    <xdr:to>
      <xdr:col>23</xdr:col>
      <xdr:colOff>568325</xdr:colOff>
      <xdr:row>37</xdr:row>
      <xdr:rowOff>42063</xdr:rowOff>
    </xdr:to>
    <xdr:sp macro="" textlink="">
      <xdr:nvSpPr>
        <xdr:cNvPr id="544" name="円/楕円 543"/>
        <xdr:cNvSpPr/>
      </xdr:nvSpPr>
      <xdr:spPr>
        <a:xfrm>
          <a:off x="16268700" y="62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134790</xdr:rowOff>
    </xdr:from>
    <xdr:ext cx="534377" cy="259045"/>
    <xdr:sp macro="" textlink="">
      <xdr:nvSpPr>
        <xdr:cNvPr id="545" name="消防費該当値テキスト"/>
        <xdr:cNvSpPr txBox="1"/>
      </xdr:nvSpPr>
      <xdr:spPr>
        <a:xfrm>
          <a:off x="16370300" y="613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148755</xdr:rowOff>
    </xdr:from>
    <xdr:to>
      <xdr:col>22</xdr:col>
      <xdr:colOff>415925</xdr:colOff>
      <xdr:row>37</xdr:row>
      <xdr:rowOff>78905</xdr:rowOff>
    </xdr:to>
    <xdr:sp macro="" textlink="">
      <xdr:nvSpPr>
        <xdr:cNvPr id="546" name="円/楕円 545"/>
        <xdr:cNvSpPr/>
      </xdr:nvSpPr>
      <xdr:spPr>
        <a:xfrm>
          <a:off x="15430500" y="63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95432</xdr:rowOff>
    </xdr:from>
    <xdr:ext cx="534377" cy="259045"/>
    <xdr:sp macro="" textlink="">
      <xdr:nvSpPr>
        <xdr:cNvPr id="547" name="テキスト ボックス 546"/>
        <xdr:cNvSpPr txBox="1"/>
      </xdr:nvSpPr>
      <xdr:spPr>
        <a:xfrm>
          <a:off x="15214111" y="609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1956</xdr:rowOff>
    </xdr:from>
    <xdr:to>
      <xdr:col>21</xdr:col>
      <xdr:colOff>212725</xdr:colOff>
      <xdr:row>37</xdr:row>
      <xdr:rowOff>103556</xdr:rowOff>
    </xdr:to>
    <xdr:sp macro="" textlink="">
      <xdr:nvSpPr>
        <xdr:cNvPr id="548" name="円/楕円 547"/>
        <xdr:cNvSpPr/>
      </xdr:nvSpPr>
      <xdr:spPr>
        <a:xfrm>
          <a:off x="14541500" y="63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120083</xdr:rowOff>
    </xdr:from>
    <xdr:ext cx="534377" cy="259045"/>
    <xdr:sp macro="" textlink="">
      <xdr:nvSpPr>
        <xdr:cNvPr id="549" name="テキスト ボックス 548"/>
        <xdr:cNvSpPr txBox="1"/>
      </xdr:nvSpPr>
      <xdr:spPr>
        <a:xfrm>
          <a:off x="14325111" y="61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20777</xdr:rowOff>
    </xdr:from>
    <xdr:to>
      <xdr:col>20</xdr:col>
      <xdr:colOff>9525</xdr:colOff>
      <xdr:row>37</xdr:row>
      <xdr:rowOff>122377</xdr:rowOff>
    </xdr:to>
    <xdr:sp macro="" textlink="">
      <xdr:nvSpPr>
        <xdr:cNvPr id="550" name="円/楕円 549"/>
        <xdr:cNvSpPr/>
      </xdr:nvSpPr>
      <xdr:spPr>
        <a:xfrm>
          <a:off x="13652500" y="6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138904</xdr:rowOff>
    </xdr:from>
    <xdr:ext cx="534377" cy="259045"/>
    <xdr:sp macro="" textlink="">
      <xdr:nvSpPr>
        <xdr:cNvPr id="551" name="テキスト ボックス 550"/>
        <xdr:cNvSpPr txBox="1"/>
      </xdr:nvSpPr>
      <xdr:spPr>
        <a:xfrm>
          <a:off x="13436111" y="61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15805</xdr:rowOff>
    </xdr:from>
    <xdr:to>
      <xdr:col>18</xdr:col>
      <xdr:colOff>492125</xdr:colOff>
      <xdr:row>37</xdr:row>
      <xdr:rowOff>117405</xdr:rowOff>
    </xdr:to>
    <xdr:sp macro="" textlink="">
      <xdr:nvSpPr>
        <xdr:cNvPr id="552" name="円/楕円 551"/>
        <xdr:cNvSpPr/>
      </xdr:nvSpPr>
      <xdr:spPr>
        <a:xfrm>
          <a:off x="12763500" y="635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133932</xdr:rowOff>
    </xdr:from>
    <xdr:ext cx="534377" cy="259045"/>
    <xdr:sp macro="" textlink="">
      <xdr:nvSpPr>
        <xdr:cNvPr id="553" name="テキスト ボックス 552"/>
        <xdr:cNvSpPr txBox="1"/>
      </xdr:nvSpPr>
      <xdr:spPr>
        <a:xfrm>
          <a:off x="12547111" y="61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87522</xdr:rowOff>
    </xdr:from>
    <xdr:to>
      <xdr:col>23</xdr:col>
      <xdr:colOff>517525</xdr:colOff>
      <xdr:row>56</xdr:row>
      <xdr:rowOff>59766</xdr:rowOff>
    </xdr:to>
    <xdr:cxnSp macro="">
      <xdr:nvCxnSpPr>
        <xdr:cNvPr id="583" name="直線コネクタ 582"/>
        <xdr:cNvCxnSpPr/>
      </xdr:nvCxnSpPr>
      <xdr:spPr>
        <a:xfrm flipV="1">
          <a:off x="15481300" y="9345822"/>
          <a:ext cx="838200" cy="3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50050</xdr:rowOff>
    </xdr:from>
    <xdr:to>
      <xdr:col>22</xdr:col>
      <xdr:colOff>365125</xdr:colOff>
      <xdr:row>56</xdr:row>
      <xdr:rowOff>59766</xdr:rowOff>
    </xdr:to>
    <xdr:cxnSp macro="">
      <xdr:nvCxnSpPr>
        <xdr:cNvPr id="586" name="直線コネクタ 585"/>
        <xdr:cNvCxnSpPr/>
      </xdr:nvCxnSpPr>
      <xdr:spPr>
        <a:xfrm>
          <a:off x="14592300" y="9308350"/>
          <a:ext cx="889000" cy="3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50050</xdr:rowOff>
    </xdr:from>
    <xdr:to>
      <xdr:col>21</xdr:col>
      <xdr:colOff>161925</xdr:colOff>
      <xdr:row>56</xdr:row>
      <xdr:rowOff>152178</xdr:rowOff>
    </xdr:to>
    <xdr:cxnSp macro="">
      <xdr:nvCxnSpPr>
        <xdr:cNvPr id="589" name="直線コネクタ 588"/>
        <xdr:cNvCxnSpPr/>
      </xdr:nvCxnSpPr>
      <xdr:spPr>
        <a:xfrm flipV="1">
          <a:off x="13703300" y="9308350"/>
          <a:ext cx="889000" cy="44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152178</xdr:rowOff>
    </xdr:from>
    <xdr:to>
      <xdr:col>19</xdr:col>
      <xdr:colOff>644525</xdr:colOff>
      <xdr:row>57</xdr:row>
      <xdr:rowOff>114821</xdr:rowOff>
    </xdr:to>
    <xdr:cxnSp macro="">
      <xdr:nvCxnSpPr>
        <xdr:cNvPr id="592" name="直線コネクタ 591"/>
        <xdr:cNvCxnSpPr/>
      </xdr:nvCxnSpPr>
      <xdr:spPr>
        <a:xfrm flipV="1">
          <a:off x="12814300" y="9753378"/>
          <a:ext cx="889000" cy="13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36722</xdr:rowOff>
    </xdr:from>
    <xdr:to>
      <xdr:col>23</xdr:col>
      <xdr:colOff>568325</xdr:colOff>
      <xdr:row>54</xdr:row>
      <xdr:rowOff>138322</xdr:rowOff>
    </xdr:to>
    <xdr:sp macro="" textlink="">
      <xdr:nvSpPr>
        <xdr:cNvPr id="602" name="円/楕円 601"/>
        <xdr:cNvSpPr/>
      </xdr:nvSpPr>
      <xdr:spPr>
        <a:xfrm>
          <a:off x="16268700" y="92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59599</xdr:rowOff>
    </xdr:from>
    <xdr:ext cx="534377" cy="259045"/>
    <xdr:sp macro="" textlink="">
      <xdr:nvSpPr>
        <xdr:cNvPr id="603" name="教育費該当値テキスト"/>
        <xdr:cNvSpPr txBox="1"/>
      </xdr:nvSpPr>
      <xdr:spPr>
        <a:xfrm>
          <a:off x="16370300" y="91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62,739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8966</xdr:rowOff>
    </xdr:from>
    <xdr:to>
      <xdr:col>22</xdr:col>
      <xdr:colOff>415925</xdr:colOff>
      <xdr:row>56</xdr:row>
      <xdr:rowOff>110566</xdr:rowOff>
    </xdr:to>
    <xdr:sp macro="" textlink="">
      <xdr:nvSpPr>
        <xdr:cNvPr id="604" name="円/楕円 603"/>
        <xdr:cNvSpPr/>
      </xdr:nvSpPr>
      <xdr:spPr>
        <a:xfrm>
          <a:off x="15430500" y="96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101693</xdr:rowOff>
    </xdr:from>
    <xdr:ext cx="534377" cy="259045"/>
    <xdr:sp macro="" textlink="">
      <xdr:nvSpPr>
        <xdr:cNvPr id="605" name="テキスト ボックス 604"/>
        <xdr:cNvSpPr txBox="1"/>
      </xdr:nvSpPr>
      <xdr:spPr>
        <a:xfrm>
          <a:off x="15214111" y="9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170700</xdr:rowOff>
    </xdr:from>
    <xdr:to>
      <xdr:col>21</xdr:col>
      <xdr:colOff>212725</xdr:colOff>
      <xdr:row>54</xdr:row>
      <xdr:rowOff>100850</xdr:rowOff>
    </xdr:to>
    <xdr:sp macro="" textlink="">
      <xdr:nvSpPr>
        <xdr:cNvPr id="606" name="円/楕円 605"/>
        <xdr:cNvSpPr/>
      </xdr:nvSpPr>
      <xdr:spPr>
        <a:xfrm>
          <a:off x="14541500" y="9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117377</xdr:rowOff>
    </xdr:from>
    <xdr:ext cx="534377" cy="259045"/>
    <xdr:sp macro="" textlink="">
      <xdr:nvSpPr>
        <xdr:cNvPr id="607" name="テキスト ボックス 606"/>
        <xdr:cNvSpPr txBox="1"/>
      </xdr:nvSpPr>
      <xdr:spPr>
        <a:xfrm>
          <a:off x="14325111" y="903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101378</xdr:rowOff>
    </xdr:from>
    <xdr:to>
      <xdr:col>20</xdr:col>
      <xdr:colOff>9525</xdr:colOff>
      <xdr:row>57</xdr:row>
      <xdr:rowOff>31528</xdr:rowOff>
    </xdr:to>
    <xdr:sp macro="" textlink="">
      <xdr:nvSpPr>
        <xdr:cNvPr id="608" name="円/楕円 607"/>
        <xdr:cNvSpPr/>
      </xdr:nvSpPr>
      <xdr:spPr>
        <a:xfrm>
          <a:off x="13652500" y="97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22655</xdr:rowOff>
    </xdr:from>
    <xdr:ext cx="534377" cy="259045"/>
    <xdr:sp macro="" textlink="">
      <xdr:nvSpPr>
        <xdr:cNvPr id="609" name="テキスト ボックス 608"/>
        <xdr:cNvSpPr txBox="1"/>
      </xdr:nvSpPr>
      <xdr:spPr>
        <a:xfrm>
          <a:off x="13436111" y="97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64021</xdr:rowOff>
    </xdr:from>
    <xdr:to>
      <xdr:col>18</xdr:col>
      <xdr:colOff>492125</xdr:colOff>
      <xdr:row>57</xdr:row>
      <xdr:rowOff>165621</xdr:rowOff>
    </xdr:to>
    <xdr:sp macro="" textlink="">
      <xdr:nvSpPr>
        <xdr:cNvPr id="610" name="円/楕円 609"/>
        <xdr:cNvSpPr/>
      </xdr:nvSpPr>
      <xdr:spPr>
        <a:xfrm>
          <a:off x="12763500" y="98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156748</xdr:rowOff>
    </xdr:from>
    <xdr:ext cx="534377" cy="259045"/>
    <xdr:sp macro="" textlink="">
      <xdr:nvSpPr>
        <xdr:cNvPr id="611" name="テキスト ボックス 610"/>
        <xdr:cNvSpPr txBox="1"/>
      </xdr:nvSpPr>
      <xdr:spPr>
        <a:xfrm>
          <a:off x="12547111" y="99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121293</xdr:rowOff>
    </xdr:from>
    <xdr:to>
      <xdr:col>23</xdr:col>
      <xdr:colOff>517525</xdr:colOff>
      <xdr:row>78</xdr:row>
      <xdr:rowOff>134359</xdr:rowOff>
    </xdr:to>
    <xdr:cxnSp macro="">
      <xdr:nvCxnSpPr>
        <xdr:cNvPr id="638" name="直線コネクタ 637"/>
        <xdr:cNvCxnSpPr/>
      </xdr:nvCxnSpPr>
      <xdr:spPr>
        <a:xfrm flipV="1">
          <a:off x="15481300" y="13494393"/>
          <a:ext cx="8382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133573</xdr:rowOff>
    </xdr:from>
    <xdr:to>
      <xdr:col>22</xdr:col>
      <xdr:colOff>365125</xdr:colOff>
      <xdr:row>78</xdr:row>
      <xdr:rowOff>134359</xdr:rowOff>
    </xdr:to>
    <xdr:cxnSp macro="">
      <xdr:nvCxnSpPr>
        <xdr:cNvPr id="641" name="直線コネクタ 640"/>
        <xdr:cNvCxnSpPr/>
      </xdr:nvCxnSpPr>
      <xdr:spPr>
        <a:xfrm>
          <a:off x="14592300" y="13506673"/>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124420</xdr:rowOff>
    </xdr:from>
    <xdr:to>
      <xdr:col>21</xdr:col>
      <xdr:colOff>161925</xdr:colOff>
      <xdr:row>78</xdr:row>
      <xdr:rowOff>133573</xdr:rowOff>
    </xdr:to>
    <xdr:cxnSp macro="">
      <xdr:nvCxnSpPr>
        <xdr:cNvPr id="644" name="直線コネクタ 643"/>
        <xdr:cNvCxnSpPr/>
      </xdr:nvCxnSpPr>
      <xdr:spPr>
        <a:xfrm>
          <a:off x="13703300" y="13497520"/>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124420</xdr:rowOff>
    </xdr:from>
    <xdr:to>
      <xdr:col>19</xdr:col>
      <xdr:colOff>644525</xdr:colOff>
      <xdr:row>78</xdr:row>
      <xdr:rowOff>126816</xdr:rowOff>
    </xdr:to>
    <xdr:cxnSp macro="">
      <xdr:nvCxnSpPr>
        <xdr:cNvPr id="647" name="直線コネクタ 646"/>
        <xdr:cNvCxnSpPr/>
      </xdr:nvCxnSpPr>
      <xdr:spPr>
        <a:xfrm flipV="1">
          <a:off x="12814300" y="13497520"/>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70493</xdr:rowOff>
    </xdr:from>
    <xdr:to>
      <xdr:col>23</xdr:col>
      <xdr:colOff>568325</xdr:colOff>
      <xdr:row>79</xdr:row>
      <xdr:rowOff>643</xdr:rowOff>
    </xdr:to>
    <xdr:sp macro="" textlink="">
      <xdr:nvSpPr>
        <xdr:cNvPr id="657" name="円/楕円 656"/>
        <xdr:cNvSpPr/>
      </xdr:nvSpPr>
      <xdr:spPr>
        <a:xfrm>
          <a:off x="16268700" y="134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469744" cy="259045"/>
    <xdr:sp macro="" textlink="">
      <xdr:nvSpPr>
        <xdr:cNvPr id="658" name="災害復旧費該当値テキスト"/>
        <xdr:cNvSpPr txBox="1"/>
      </xdr:nvSpPr>
      <xdr:spPr>
        <a:xfrm>
          <a:off x="16370300" y="133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83559</xdr:rowOff>
    </xdr:from>
    <xdr:to>
      <xdr:col>22</xdr:col>
      <xdr:colOff>415925</xdr:colOff>
      <xdr:row>79</xdr:row>
      <xdr:rowOff>13709</xdr:rowOff>
    </xdr:to>
    <xdr:sp macro="" textlink="">
      <xdr:nvSpPr>
        <xdr:cNvPr id="659" name="円/楕円 658"/>
        <xdr:cNvSpPr/>
      </xdr:nvSpPr>
      <xdr:spPr>
        <a:xfrm>
          <a:off x="15430500" y="134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4836</xdr:rowOff>
    </xdr:from>
    <xdr:ext cx="378565" cy="259045"/>
    <xdr:sp macro="" textlink="">
      <xdr:nvSpPr>
        <xdr:cNvPr id="660" name="テキスト ボックス 659"/>
        <xdr:cNvSpPr txBox="1"/>
      </xdr:nvSpPr>
      <xdr:spPr>
        <a:xfrm>
          <a:off x="15292017" y="13549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82773</xdr:rowOff>
    </xdr:from>
    <xdr:to>
      <xdr:col>21</xdr:col>
      <xdr:colOff>212725</xdr:colOff>
      <xdr:row>79</xdr:row>
      <xdr:rowOff>12923</xdr:rowOff>
    </xdr:to>
    <xdr:sp macro="" textlink="">
      <xdr:nvSpPr>
        <xdr:cNvPr id="661" name="円/楕円 660"/>
        <xdr:cNvSpPr/>
      </xdr:nvSpPr>
      <xdr:spPr>
        <a:xfrm>
          <a:off x="14541500" y="13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4050</xdr:rowOff>
    </xdr:from>
    <xdr:ext cx="378565" cy="259045"/>
    <xdr:sp macro="" textlink="">
      <xdr:nvSpPr>
        <xdr:cNvPr id="662" name="テキスト ボックス 661"/>
        <xdr:cNvSpPr txBox="1"/>
      </xdr:nvSpPr>
      <xdr:spPr>
        <a:xfrm>
          <a:off x="14403017" y="13548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73620</xdr:rowOff>
    </xdr:from>
    <xdr:to>
      <xdr:col>20</xdr:col>
      <xdr:colOff>9525</xdr:colOff>
      <xdr:row>79</xdr:row>
      <xdr:rowOff>3770</xdr:rowOff>
    </xdr:to>
    <xdr:sp macro="" textlink="">
      <xdr:nvSpPr>
        <xdr:cNvPr id="663" name="円/楕円 662"/>
        <xdr:cNvSpPr/>
      </xdr:nvSpPr>
      <xdr:spPr>
        <a:xfrm>
          <a:off x="13652500" y="134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166347</xdr:rowOff>
    </xdr:from>
    <xdr:ext cx="469744" cy="259045"/>
    <xdr:sp macro="" textlink="">
      <xdr:nvSpPr>
        <xdr:cNvPr id="664" name="テキスト ボックス 663"/>
        <xdr:cNvSpPr txBox="1"/>
      </xdr:nvSpPr>
      <xdr:spPr>
        <a:xfrm>
          <a:off x="13468427" y="1353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76016</xdr:rowOff>
    </xdr:from>
    <xdr:to>
      <xdr:col>18</xdr:col>
      <xdr:colOff>492125</xdr:colOff>
      <xdr:row>79</xdr:row>
      <xdr:rowOff>6166</xdr:rowOff>
    </xdr:to>
    <xdr:sp macro="" textlink="">
      <xdr:nvSpPr>
        <xdr:cNvPr id="665" name="円/楕円 664"/>
        <xdr:cNvSpPr/>
      </xdr:nvSpPr>
      <xdr:spPr>
        <a:xfrm>
          <a:off x="12763500" y="134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168743</xdr:rowOff>
    </xdr:from>
    <xdr:ext cx="469744" cy="259045"/>
    <xdr:sp macro="" textlink="">
      <xdr:nvSpPr>
        <xdr:cNvPr id="666" name="テキスト ボックス 665"/>
        <xdr:cNvSpPr txBox="1"/>
      </xdr:nvSpPr>
      <xdr:spPr>
        <a:xfrm>
          <a:off x="12579427" y="135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19355</xdr:rowOff>
    </xdr:from>
    <xdr:to>
      <xdr:col>23</xdr:col>
      <xdr:colOff>517525</xdr:colOff>
      <xdr:row>94</xdr:row>
      <xdr:rowOff>28918</xdr:rowOff>
    </xdr:to>
    <xdr:cxnSp macro="">
      <xdr:nvCxnSpPr>
        <xdr:cNvPr id="695" name="直線コネクタ 694"/>
        <xdr:cNvCxnSpPr/>
      </xdr:nvCxnSpPr>
      <xdr:spPr>
        <a:xfrm>
          <a:off x="15481300" y="16135655"/>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19355</xdr:rowOff>
    </xdr:from>
    <xdr:to>
      <xdr:col>22</xdr:col>
      <xdr:colOff>365125</xdr:colOff>
      <xdr:row>94</xdr:row>
      <xdr:rowOff>35700</xdr:rowOff>
    </xdr:to>
    <xdr:cxnSp macro="">
      <xdr:nvCxnSpPr>
        <xdr:cNvPr id="698" name="直線コネクタ 697"/>
        <xdr:cNvCxnSpPr/>
      </xdr:nvCxnSpPr>
      <xdr:spPr>
        <a:xfrm flipV="1">
          <a:off x="14592300" y="1613565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29083</xdr:rowOff>
    </xdr:from>
    <xdr:to>
      <xdr:col>21</xdr:col>
      <xdr:colOff>161925</xdr:colOff>
      <xdr:row>94</xdr:row>
      <xdr:rowOff>35700</xdr:rowOff>
    </xdr:to>
    <xdr:cxnSp macro="">
      <xdr:nvCxnSpPr>
        <xdr:cNvPr id="701" name="直線コネクタ 700"/>
        <xdr:cNvCxnSpPr/>
      </xdr:nvCxnSpPr>
      <xdr:spPr>
        <a:xfrm>
          <a:off x="13703300" y="16145383"/>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18174</xdr:rowOff>
    </xdr:from>
    <xdr:to>
      <xdr:col>19</xdr:col>
      <xdr:colOff>644525</xdr:colOff>
      <xdr:row>94</xdr:row>
      <xdr:rowOff>29083</xdr:rowOff>
    </xdr:to>
    <xdr:cxnSp macro="">
      <xdr:nvCxnSpPr>
        <xdr:cNvPr id="704" name="直線コネクタ 703"/>
        <xdr:cNvCxnSpPr/>
      </xdr:nvCxnSpPr>
      <xdr:spPr>
        <a:xfrm>
          <a:off x="12814300" y="16134474"/>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149568</xdr:rowOff>
    </xdr:from>
    <xdr:to>
      <xdr:col>23</xdr:col>
      <xdr:colOff>568325</xdr:colOff>
      <xdr:row>94</xdr:row>
      <xdr:rowOff>79718</xdr:rowOff>
    </xdr:to>
    <xdr:sp macro="" textlink="">
      <xdr:nvSpPr>
        <xdr:cNvPr id="714" name="円/楕円 713"/>
        <xdr:cNvSpPr/>
      </xdr:nvSpPr>
      <xdr:spPr>
        <a:xfrm>
          <a:off x="16268700" y="160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995</xdr:rowOff>
    </xdr:from>
    <xdr:ext cx="534377" cy="259045"/>
    <xdr:sp macro="" textlink="">
      <xdr:nvSpPr>
        <xdr:cNvPr id="715" name="公債費該当値テキスト"/>
        <xdr:cNvSpPr txBox="1"/>
      </xdr:nvSpPr>
      <xdr:spPr>
        <a:xfrm>
          <a:off x="16370300" y="1594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68,723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140005</xdr:rowOff>
    </xdr:from>
    <xdr:to>
      <xdr:col>22</xdr:col>
      <xdr:colOff>415925</xdr:colOff>
      <xdr:row>94</xdr:row>
      <xdr:rowOff>70155</xdr:rowOff>
    </xdr:to>
    <xdr:sp macro="" textlink="">
      <xdr:nvSpPr>
        <xdr:cNvPr id="716" name="円/楕円 715"/>
        <xdr:cNvSpPr/>
      </xdr:nvSpPr>
      <xdr:spPr>
        <a:xfrm>
          <a:off x="15430500" y="160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86682</xdr:rowOff>
    </xdr:from>
    <xdr:ext cx="534377" cy="259045"/>
    <xdr:sp macro="" textlink="">
      <xdr:nvSpPr>
        <xdr:cNvPr id="717" name="テキスト ボックス 716"/>
        <xdr:cNvSpPr txBox="1"/>
      </xdr:nvSpPr>
      <xdr:spPr>
        <a:xfrm>
          <a:off x="15214111" y="158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156350</xdr:rowOff>
    </xdr:from>
    <xdr:to>
      <xdr:col>21</xdr:col>
      <xdr:colOff>212725</xdr:colOff>
      <xdr:row>94</xdr:row>
      <xdr:rowOff>86500</xdr:rowOff>
    </xdr:to>
    <xdr:sp macro="" textlink="">
      <xdr:nvSpPr>
        <xdr:cNvPr id="718" name="円/楕円 717"/>
        <xdr:cNvSpPr/>
      </xdr:nvSpPr>
      <xdr:spPr>
        <a:xfrm>
          <a:off x="14541500" y="16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103027</xdr:rowOff>
    </xdr:from>
    <xdr:ext cx="534377" cy="259045"/>
    <xdr:sp macro="" textlink="">
      <xdr:nvSpPr>
        <xdr:cNvPr id="719" name="テキスト ボックス 718"/>
        <xdr:cNvSpPr txBox="1"/>
      </xdr:nvSpPr>
      <xdr:spPr>
        <a:xfrm>
          <a:off x="14325111" y="158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149733</xdr:rowOff>
    </xdr:from>
    <xdr:to>
      <xdr:col>20</xdr:col>
      <xdr:colOff>9525</xdr:colOff>
      <xdr:row>94</xdr:row>
      <xdr:rowOff>79883</xdr:rowOff>
    </xdr:to>
    <xdr:sp macro="" textlink="">
      <xdr:nvSpPr>
        <xdr:cNvPr id="720" name="円/楕円 719"/>
        <xdr:cNvSpPr/>
      </xdr:nvSpPr>
      <xdr:spPr>
        <a:xfrm>
          <a:off x="13652500" y="160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96410</xdr:rowOff>
    </xdr:from>
    <xdr:ext cx="534377" cy="259045"/>
    <xdr:sp macro="" textlink="">
      <xdr:nvSpPr>
        <xdr:cNvPr id="721" name="テキスト ボックス 720"/>
        <xdr:cNvSpPr txBox="1"/>
      </xdr:nvSpPr>
      <xdr:spPr>
        <a:xfrm>
          <a:off x="13436111" y="1586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138824</xdr:rowOff>
    </xdr:from>
    <xdr:to>
      <xdr:col>18</xdr:col>
      <xdr:colOff>492125</xdr:colOff>
      <xdr:row>94</xdr:row>
      <xdr:rowOff>68974</xdr:rowOff>
    </xdr:to>
    <xdr:sp macro="" textlink="">
      <xdr:nvSpPr>
        <xdr:cNvPr id="722" name="円/楕円 721"/>
        <xdr:cNvSpPr/>
      </xdr:nvSpPr>
      <xdr:spPr>
        <a:xfrm>
          <a:off x="12763500" y="160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85501</xdr:rowOff>
    </xdr:from>
    <xdr:ext cx="534377" cy="259045"/>
    <xdr:sp macro="" textlink="">
      <xdr:nvSpPr>
        <xdr:cNvPr id="723" name="テキスト ボックス 722"/>
        <xdr:cNvSpPr txBox="1"/>
      </xdr:nvSpPr>
      <xdr:spPr>
        <a:xfrm>
          <a:off x="12547111" y="158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教育費は、住民一人当たり</a:t>
          </a:r>
          <a:r>
            <a:rPr lang="en-US" altLang="ja-JP" sz="1300">
              <a:solidFill>
                <a:schemeClr val="dk1"/>
              </a:solidFill>
              <a:latin typeface="+mn-lt"/>
              <a:ea typeface="+mn-ea"/>
              <a:cs typeface="+mn-cs"/>
            </a:rPr>
            <a:t>62,739</a:t>
          </a:r>
          <a:r>
            <a:rPr lang="ja-JP" altLang="ja-JP" sz="1300">
              <a:solidFill>
                <a:schemeClr val="dk1"/>
              </a:solidFill>
              <a:latin typeface="+mn-lt"/>
              <a:ea typeface="+mn-ea"/>
              <a:cs typeface="+mn-cs"/>
            </a:rPr>
            <a:t>円となっており、類似団体平均と比較して</a:t>
          </a:r>
          <a:r>
            <a:rPr lang="en-US" altLang="ja-JP" sz="1300">
              <a:solidFill>
                <a:schemeClr val="dk1"/>
              </a:solidFill>
              <a:latin typeface="+mn-lt"/>
              <a:ea typeface="+mn-ea"/>
              <a:cs typeface="+mn-cs"/>
            </a:rPr>
            <a:t>11,767</a:t>
          </a:r>
          <a:r>
            <a:rPr lang="ja-JP" altLang="ja-JP" sz="1300">
              <a:solidFill>
                <a:schemeClr val="dk1"/>
              </a:solidFill>
              <a:latin typeface="+mn-lt"/>
              <a:ea typeface="+mn-ea"/>
              <a:cs typeface="+mn-cs"/>
            </a:rPr>
            <a:t>円多い結果となった。平成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年度から比較すると</a:t>
          </a:r>
          <a:r>
            <a:rPr lang="ja-JP" altLang="en-US" sz="1300">
              <a:solidFill>
                <a:schemeClr val="dk1"/>
              </a:solidFill>
              <a:latin typeface="+mn-lt"/>
              <a:ea typeface="+mn-ea"/>
              <a:cs typeface="+mn-cs"/>
            </a:rPr>
            <a:t>住民一人当たりのコストは</a:t>
          </a:r>
          <a:r>
            <a:rPr lang="en-US" altLang="ja-JP" sz="1300">
              <a:solidFill>
                <a:schemeClr val="dk1"/>
              </a:solidFill>
              <a:latin typeface="+mn-lt"/>
              <a:ea typeface="+mn-ea"/>
              <a:cs typeface="+mn-cs"/>
            </a:rPr>
            <a:t>16,543</a:t>
          </a:r>
          <a:r>
            <a:rPr lang="ja-JP" altLang="ja-JP" sz="1300">
              <a:solidFill>
                <a:schemeClr val="dk1"/>
              </a:solidFill>
              <a:latin typeface="+mn-lt"/>
              <a:ea typeface="+mn-ea"/>
              <a:cs typeface="+mn-cs"/>
            </a:rPr>
            <a:t>円増えており、</a:t>
          </a:r>
          <a:r>
            <a:rPr lang="ja-JP" altLang="en-US" sz="1300">
              <a:solidFill>
                <a:schemeClr val="dk1"/>
              </a:solidFill>
              <a:latin typeface="+mn-lt"/>
              <a:ea typeface="+mn-ea"/>
              <a:cs typeface="+mn-cs"/>
            </a:rPr>
            <a:t>また</a:t>
          </a:r>
          <a:r>
            <a:rPr lang="ja-JP" altLang="ja-JP" sz="1300">
              <a:solidFill>
                <a:schemeClr val="dk1"/>
              </a:solidFill>
              <a:latin typeface="+mn-lt"/>
              <a:ea typeface="+mn-ea"/>
              <a:cs typeface="+mn-cs"/>
            </a:rPr>
            <a:t>決算額全体でみると</a:t>
          </a:r>
          <a:r>
            <a:rPr lang="en-US" altLang="ja-JP" sz="1300">
              <a:solidFill>
                <a:schemeClr val="dk1"/>
              </a:solidFill>
              <a:latin typeface="+mn-lt"/>
              <a:ea typeface="+mn-ea"/>
              <a:cs typeface="+mn-cs"/>
            </a:rPr>
            <a:t>33.6</a:t>
          </a:r>
          <a:r>
            <a:rPr lang="ja-JP" altLang="ja-JP" sz="1300">
              <a:solidFill>
                <a:schemeClr val="dk1"/>
              </a:solidFill>
              <a:latin typeface="+mn-lt"/>
              <a:ea typeface="+mn-ea"/>
              <a:cs typeface="+mn-cs"/>
            </a:rPr>
            <a:t>％増となっ</a:t>
          </a:r>
          <a:r>
            <a:rPr lang="ja-JP" altLang="en-US" sz="1300">
              <a:solidFill>
                <a:schemeClr val="dk1"/>
              </a:solidFill>
              <a:latin typeface="+mn-lt"/>
              <a:ea typeface="+mn-ea"/>
              <a:cs typeface="+mn-cs"/>
            </a:rPr>
            <a:t>ている。</a:t>
          </a:r>
          <a:r>
            <a:rPr lang="ja-JP" altLang="ja-JP" sz="1300">
              <a:solidFill>
                <a:schemeClr val="dk1"/>
              </a:solidFill>
              <a:latin typeface="+mn-lt"/>
              <a:ea typeface="+mn-ea"/>
              <a:cs typeface="+mn-cs"/>
            </a:rPr>
            <a:t>都市再生整備事業のほか、津島中学校校舎の改築やその他小中学校施設の耐震化の実施により普通建設</a:t>
          </a:r>
          <a:r>
            <a:rPr lang="ja-JP" altLang="en-US" sz="1300">
              <a:solidFill>
                <a:schemeClr val="dk1"/>
              </a:solidFill>
              <a:latin typeface="+mn-lt"/>
              <a:ea typeface="+mn-ea"/>
              <a:cs typeface="+mn-cs"/>
            </a:rPr>
            <a:t>事業</a:t>
          </a:r>
          <a:r>
            <a:rPr lang="ja-JP" altLang="ja-JP" sz="1300">
              <a:solidFill>
                <a:schemeClr val="dk1"/>
              </a:solidFill>
              <a:latin typeface="+mn-lt"/>
              <a:ea typeface="+mn-ea"/>
              <a:cs typeface="+mn-cs"/>
            </a:rPr>
            <a:t>費などが</a:t>
          </a:r>
          <a:r>
            <a:rPr lang="ja-JP" altLang="en-US" sz="1300">
              <a:solidFill>
                <a:schemeClr val="dk1"/>
              </a:solidFill>
              <a:latin typeface="+mn-lt"/>
              <a:ea typeface="+mn-ea"/>
              <a:cs typeface="+mn-cs"/>
            </a:rPr>
            <a:t>増えた</a:t>
          </a:r>
          <a:r>
            <a:rPr lang="ja-JP" altLang="ja-JP" sz="1300">
              <a:solidFill>
                <a:schemeClr val="dk1"/>
              </a:solidFill>
              <a:latin typeface="+mn-lt"/>
              <a:ea typeface="+mn-ea"/>
              <a:cs typeface="+mn-cs"/>
            </a:rPr>
            <a:t>ことが主な要因である。</a:t>
          </a:r>
        </a:p>
        <a:p>
          <a:r>
            <a:rPr lang="ja-JP" altLang="ja-JP" sz="1300">
              <a:solidFill>
                <a:schemeClr val="dk1"/>
              </a:solidFill>
              <a:latin typeface="+mn-lt"/>
              <a:ea typeface="+mn-ea"/>
              <a:cs typeface="+mn-cs"/>
            </a:rPr>
            <a:t>　公債費は、住民一人当たり</a:t>
          </a:r>
          <a:r>
            <a:rPr lang="en-US" altLang="ja-JP" sz="1300">
              <a:solidFill>
                <a:schemeClr val="dk1"/>
              </a:solidFill>
              <a:latin typeface="+mn-lt"/>
              <a:ea typeface="+mn-ea"/>
              <a:cs typeface="+mn-cs"/>
            </a:rPr>
            <a:t>68,723</a:t>
          </a:r>
          <a:r>
            <a:rPr lang="ja-JP" altLang="ja-JP" sz="1300">
              <a:solidFill>
                <a:schemeClr val="dk1"/>
              </a:solidFill>
              <a:latin typeface="+mn-lt"/>
              <a:ea typeface="+mn-ea"/>
              <a:cs typeface="+mn-cs"/>
            </a:rPr>
            <a:t>円となっており、平成</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年度と比較すると</a:t>
          </a:r>
          <a:r>
            <a:rPr lang="en-US" altLang="ja-JP" sz="1300">
              <a:solidFill>
                <a:schemeClr val="dk1"/>
              </a:solidFill>
              <a:latin typeface="+mn-lt"/>
              <a:ea typeface="+mn-ea"/>
              <a:cs typeface="+mn-cs"/>
            </a:rPr>
            <a:t>753</a:t>
          </a:r>
          <a:r>
            <a:rPr lang="ja-JP" altLang="ja-JP" sz="1300">
              <a:solidFill>
                <a:schemeClr val="dk1"/>
              </a:solidFill>
              <a:latin typeface="+mn-lt"/>
              <a:ea typeface="+mn-ea"/>
              <a:cs typeface="+mn-cs"/>
            </a:rPr>
            <a:t>円減少している。既発債の繰上償還や中長期財政計画に沿った財政運営に努めたことにより、減少傾向が続いている。その一方で、類似団体平均と比較すると</a:t>
          </a:r>
          <a:r>
            <a:rPr lang="en-US" altLang="ja-JP" sz="1300">
              <a:solidFill>
                <a:schemeClr val="dk1"/>
              </a:solidFill>
              <a:latin typeface="+mn-lt"/>
              <a:ea typeface="+mn-ea"/>
              <a:cs typeface="+mn-cs"/>
            </a:rPr>
            <a:t>16,353</a:t>
          </a:r>
          <a:r>
            <a:rPr lang="ja-JP" altLang="ja-JP" sz="1300">
              <a:solidFill>
                <a:schemeClr val="dk1"/>
              </a:solidFill>
              <a:latin typeface="+mn-lt"/>
              <a:ea typeface="+mn-ea"/>
              <a:cs typeface="+mn-cs"/>
            </a:rPr>
            <a:t>円多い結果となっており、類似団体平均を上回る状況が続いている。今後も計画的な地方債の発行に努め、後年度に過度の負担を残さないよう健全な財政運営に努める。 </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latin typeface="+mn-lt"/>
              <a:ea typeface="+mn-ea"/>
              <a:cs typeface="+mn-cs"/>
            </a:rPr>
            <a:t>　合併後の危機的財政状況からの脱却を目的に、第１次</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第</a:t>
          </a:r>
          <a:r>
            <a:rPr lang="en-US" altLang="ja-JP" sz="1200" b="0" i="0" baseline="0">
              <a:solidFill>
                <a:schemeClr val="dk1"/>
              </a:solidFill>
              <a:latin typeface="+mn-lt"/>
              <a:ea typeface="+mn-ea"/>
              <a:cs typeface="+mn-cs"/>
            </a:rPr>
            <a:t>2</a:t>
          </a:r>
          <a:r>
            <a:rPr lang="ja-JP" altLang="ja-JP" sz="1200" b="0" i="0" baseline="0">
              <a:solidFill>
                <a:schemeClr val="dk1"/>
              </a:solidFill>
              <a:latin typeface="+mn-lt"/>
              <a:ea typeface="+mn-ea"/>
              <a:cs typeface="+mn-cs"/>
            </a:rPr>
            <a:t>次</a:t>
          </a:r>
          <a:r>
            <a:rPr lang="ja-JP" altLang="en-US" sz="1200" b="0" i="0" baseline="0">
              <a:solidFill>
                <a:schemeClr val="dk1"/>
              </a:solidFill>
              <a:latin typeface="+mn-lt"/>
              <a:ea typeface="+mn-ea"/>
              <a:cs typeface="+mn-cs"/>
            </a:rPr>
            <a:t>及び第</a:t>
          </a:r>
          <a:r>
            <a:rPr lang="en-US" altLang="ja-JP" sz="1200" b="0" i="0" baseline="0">
              <a:solidFill>
                <a:schemeClr val="dk1"/>
              </a:solidFill>
              <a:latin typeface="+mn-lt"/>
              <a:ea typeface="+mn-ea"/>
              <a:cs typeface="+mn-cs"/>
            </a:rPr>
            <a:t>3</a:t>
          </a:r>
          <a:r>
            <a:rPr lang="ja-JP" altLang="en-US" sz="1200" b="0" i="0" baseline="0">
              <a:solidFill>
                <a:schemeClr val="dk1"/>
              </a:solidFill>
              <a:latin typeface="+mn-lt"/>
              <a:ea typeface="+mn-ea"/>
              <a:cs typeface="+mn-cs"/>
            </a:rPr>
            <a:t>次</a:t>
          </a:r>
          <a:r>
            <a:rPr lang="ja-JP" altLang="ja-JP" sz="1200" b="0" i="0" baseline="0">
              <a:solidFill>
                <a:schemeClr val="dk1"/>
              </a:solidFill>
              <a:latin typeface="+mn-lt"/>
              <a:ea typeface="+mn-ea"/>
              <a:cs typeface="+mn-cs"/>
            </a:rPr>
            <a:t>行政改革大綱を策定し、歳出全般の見直しによる経費削減とともに、部・課等の統廃合や職員数の削減による組織のスリム化に取り組んだ結果、既発債の繰上償還や財政調整基金の積み立てを継続的に実施することができ、標準財政規模に対する実質単年度収支は一定水準を維持している。標準財政規模に対する財政調整基金の割合は</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11.47</a:t>
          </a:r>
          <a:r>
            <a:rPr lang="ja-JP" altLang="ja-JP" sz="1200" b="0" i="0" baseline="0">
              <a:solidFill>
                <a:schemeClr val="dk1"/>
              </a:solidFill>
              <a:latin typeface="+mn-lt"/>
              <a:ea typeface="+mn-ea"/>
              <a:cs typeface="+mn-cs"/>
            </a:rPr>
            <a:t>％増、平成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年度末残高は</a:t>
          </a:r>
          <a:r>
            <a:rPr lang="en-US" altLang="ja-JP" sz="1200" b="0" i="0" baseline="0">
              <a:solidFill>
                <a:schemeClr val="dk1"/>
              </a:solidFill>
              <a:latin typeface="+mn-lt"/>
              <a:ea typeface="+mn-ea"/>
              <a:cs typeface="+mn-cs"/>
            </a:rPr>
            <a:t>7,130</a:t>
          </a:r>
          <a:r>
            <a:rPr lang="ja-JP" altLang="ja-JP" sz="1200" b="0" i="0" baseline="0">
              <a:solidFill>
                <a:schemeClr val="dk1"/>
              </a:solidFill>
              <a:latin typeface="+mn-lt"/>
              <a:ea typeface="+mn-ea"/>
              <a:cs typeface="+mn-cs"/>
            </a:rPr>
            <a:t>百万円（</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3,187</a:t>
          </a:r>
          <a:r>
            <a:rPr lang="ja-JP" altLang="ja-JP" sz="1200" b="0" i="0" baseline="0">
              <a:solidFill>
                <a:schemeClr val="dk1"/>
              </a:solidFill>
              <a:latin typeface="+mn-lt"/>
              <a:ea typeface="+mn-ea"/>
              <a:cs typeface="+mn-cs"/>
            </a:rPr>
            <a:t>百万円、</a:t>
          </a:r>
          <a:r>
            <a:rPr lang="en-US" altLang="ja-JP" sz="1200" b="0" i="0" baseline="0">
              <a:solidFill>
                <a:schemeClr val="dk1"/>
              </a:solidFill>
              <a:latin typeface="+mn-lt"/>
              <a:ea typeface="+mn-ea"/>
              <a:cs typeface="+mn-cs"/>
            </a:rPr>
            <a:t>80.8</a:t>
          </a:r>
          <a:r>
            <a:rPr lang="ja-JP" altLang="ja-JP" sz="1200" b="0" i="0" baseline="0">
              <a:solidFill>
                <a:schemeClr val="dk1"/>
              </a:solidFill>
              <a:latin typeface="+mn-lt"/>
              <a:ea typeface="+mn-ea"/>
              <a:cs typeface="+mn-cs"/>
            </a:rPr>
            <a:t>％増）となっている。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引き続き、行政改革大綱の方針に基づき、行政の簡素化・効率化などの行財政改革に取り組み、適正水準の維持に努める。</a:t>
          </a:r>
          <a:endParaRPr lang="en-US" altLang="ja-JP" sz="12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　</a:t>
          </a:r>
          <a:r>
            <a:rPr lang="ja-JP" altLang="ja-JP" sz="1600" b="0" i="0" baseline="0">
              <a:solidFill>
                <a:schemeClr val="dk1"/>
              </a:solidFill>
              <a:latin typeface="+mn-lt"/>
              <a:ea typeface="+mn-ea"/>
              <a:cs typeface="+mn-cs"/>
            </a:rPr>
            <a:t>財政健全化の取り組みのもと、各会計の赤字解消に努めてきた結果、平成</a:t>
          </a:r>
          <a:r>
            <a:rPr lang="en-US" altLang="ja-JP" sz="1600" b="0" i="0" baseline="0">
              <a:solidFill>
                <a:schemeClr val="dk1"/>
              </a:solidFill>
              <a:latin typeface="+mn-lt"/>
              <a:ea typeface="+mn-ea"/>
              <a:cs typeface="+mn-cs"/>
            </a:rPr>
            <a:t>27</a:t>
          </a:r>
          <a:r>
            <a:rPr lang="ja-JP" altLang="ja-JP" sz="1600" b="0" i="0" baseline="0">
              <a:solidFill>
                <a:schemeClr val="dk1"/>
              </a:solidFill>
              <a:latin typeface="+mn-lt"/>
              <a:ea typeface="+mn-ea"/>
              <a:cs typeface="+mn-cs"/>
            </a:rPr>
            <a:t>年度の赤字会計は前年度に引き続き住宅新築資金等貸付事業特別会計のみとなった。</a:t>
          </a:r>
          <a:endParaRPr lang="en-US" altLang="ja-JP" sz="1600" b="0" i="0" baseline="0">
            <a:solidFill>
              <a:schemeClr val="dk1"/>
            </a:solidFill>
            <a:latin typeface="+mn-lt"/>
            <a:ea typeface="+mn-ea"/>
            <a:cs typeface="+mn-cs"/>
          </a:endParaRPr>
        </a:p>
        <a:p>
          <a:pPr rtl="0" fontAlgn="base"/>
          <a:r>
            <a:rPr lang="ja-JP" altLang="ja-JP" sz="1600" b="0" i="0" baseline="0">
              <a:solidFill>
                <a:schemeClr val="dk1"/>
              </a:solidFill>
              <a:latin typeface="+mn-lt"/>
              <a:ea typeface="+mn-ea"/>
              <a:cs typeface="+mn-cs"/>
            </a:rPr>
            <a:t>　しかしながら、黒字額の大半を企業会計の資金剰余額が占めているため、病院などの経営状況によっては、赤字額が大幅に増加する可能性もある。</a:t>
          </a:r>
          <a:endParaRPr lang="en-US" altLang="ja-JP" sz="1600" b="0" i="0" baseline="0">
            <a:solidFill>
              <a:schemeClr val="dk1"/>
            </a:solidFill>
            <a:latin typeface="+mn-lt"/>
            <a:ea typeface="+mn-ea"/>
            <a:cs typeface="+mn-cs"/>
          </a:endParaRPr>
        </a:p>
        <a:p>
          <a:pPr rtl="0" fontAlgn="base"/>
          <a:r>
            <a:rPr lang="ja-JP" altLang="ja-JP" sz="1600" b="0" i="0" baseline="0">
              <a:solidFill>
                <a:schemeClr val="dk1"/>
              </a:solidFill>
              <a:latin typeface="+mn-lt"/>
              <a:ea typeface="+mn-ea"/>
              <a:cs typeface="+mn-cs"/>
            </a:rPr>
            <a:t>　今後も引き続き、公営企業の健全な経営に努め、住宅新築資金等貸付事業特別会計の赤字要因である貸付金の滞納解消を進め、赤字額の縮減を図る。</a:t>
          </a:r>
          <a:endParaRPr lang="en-US" altLang="ja-JP" sz="16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47684947</v>
      </c>
      <c r="BO4" s="379"/>
      <c r="BP4" s="379"/>
      <c r="BQ4" s="379"/>
      <c r="BR4" s="379"/>
      <c r="BS4" s="379"/>
      <c r="BT4" s="379"/>
      <c r="BU4" s="380"/>
      <c r="BV4" s="378">
        <v>43708485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2.8</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46316536</v>
      </c>
      <c r="BO5" s="416"/>
      <c r="BP5" s="416"/>
      <c r="BQ5" s="416"/>
      <c r="BR5" s="416"/>
      <c r="BS5" s="416"/>
      <c r="BT5" s="416"/>
      <c r="BU5" s="417"/>
      <c r="BV5" s="415">
        <v>42714688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82.7</v>
      </c>
      <c r="CU5" s="413"/>
      <c r="CV5" s="413"/>
      <c r="CW5" s="413"/>
      <c r="CX5" s="413"/>
      <c r="CY5" s="413"/>
      <c r="CZ5" s="413"/>
      <c r="DA5" s="414"/>
      <c r="DB5" s="412">
        <v>87.5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1368411</v>
      </c>
      <c r="BO6" s="416"/>
      <c r="BP6" s="416"/>
      <c r="BQ6" s="416"/>
      <c r="BR6" s="416"/>
      <c r="BS6" s="416"/>
      <c r="BT6" s="416"/>
      <c r="BU6" s="417"/>
      <c r="BV6" s="415">
        <v>993797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82.7</v>
      </c>
      <c r="CU6" s="453"/>
      <c r="CV6" s="453"/>
      <c r="CW6" s="453"/>
      <c r="CX6" s="453"/>
      <c r="CY6" s="453"/>
      <c r="CZ6" s="453"/>
      <c r="DA6" s="454"/>
      <c r="DB6" s="452">
        <v>87.5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601353</v>
      </c>
      <c r="BO7" s="416"/>
      <c r="BP7" s="416"/>
      <c r="BQ7" s="416"/>
      <c r="BR7" s="416"/>
      <c r="BS7" s="416"/>
      <c r="BT7" s="416"/>
      <c r="BU7" s="417"/>
      <c r="BV7" s="415">
        <v>393703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26950941</v>
      </c>
      <c r="CU7" s="416"/>
      <c r="CV7" s="416"/>
      <c r="CW7" s="416"/>
      <c r="CX7" s="416"/>
      <c r="CY7" s="416"/>
      <c r="CZ7" s="416"/>
      <c r="DA7" s="417"/>
      <c r="DB7" s="415">
        <v>26575022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767058</v>
      </c>
      <c r="BO8" s="416"/>
      <c r="BP8" s="416"/>
      <c r="BQ8" s="416"/>
      <c r="BR8" s="416"/>
      <c r="BS8" s="416"/>
      <c r="BT8" s="416"/>
      <c r="BU8" s="417"/>
      <c r="BV8" s="415">
        <v>600094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77465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166964</v>
      </c>
      <c r="BO9" s="416"/>
      <c r="BP9" s="416"/>
      <c r="BQ9" s="416"/>
      <c r="BR9" s="416"/>
      <c r="BS9" s="416"/>
      <c r="BT9" s="416"/>
      <c r="BU9" s="417"/>
      <c r="BV9" s="415">
        <v>53563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18.7</v>
      </c>
      <c r="CU9" s="413"/>
      <c r="CV9" s="413"/>
      <c r="CW9" s="413"/>
      <c r="CX9" s="413"/>
      <c r="CY9" s="413"/>
      <c r="CZ9" s="413"/>
      <c r="DA9" s="414"/>
      <c r="DB9" s="412">
        <v>20</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84210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1219000</v>
      </c>
      <c r="BO10" s="416"/>
      <c r="BP10" s="416"/>
      <c r="BQ10" s="416"/>
      <c r="BR10" s="416"/>
      <c r="BS10" s="416"/>
      <c r="BT10" s="416"/>
      <c r="BU10" s="417"/>
      <c r="BV10" s="415">
        <v>1025000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815515</v>
      </c>
      <c r="BO11" s="416"/>
      <c r="BP11" s="416"/>
      <c r="BQ11" s="416"/>
      <c r="BR11" s="416"/>
      <c r="BS11" s="416"/>
      <c r="BT11" s="416"/>
      <c r="BU11" s="417"/>
      <c r="BV11" s="415">
        <v>833334</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80422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80049</v>
      </c>
      <c r="S13" s="497"/>
      <c r="T13" s="497"/>
      <c r="U13" s="497"/>
      <c r="V13" s="498"/>
      <c r="W13" s="431" t="s">
        <v>121</v>
      </c>
      <c r="X13" s="432"/>
      <c r="Y13" s="432"/>
      <c r="Z13" s="432"/>
      <c r="AA13" s="432"/>
      <c r="AB13" s="422"/>
      <c r="AC13" s="466">
        <v>7534</v>
      </c>
      <c r="AD13" s="467"/>
      <c r="AE13" s="467"/>
      <c r="AF13" s="467"/>
      <c r="AG13" s="506"/>
      <c r="AH13" s="466">
        <v>8509</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2201479</v>
      </c>
      <c r="BO13" s="416"/>
      <c r="BP13" s="416"/>
      <c r="BQ13" s="416"/>
      <c r="BR13" s="416"/>
      <c r="BS13" s="416"/>
      <c r="BT13" s="416"/>
      <c r="BU13" s="417"/>
      <c r="BV13" s="415">
        <v>1911897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6.8</v>
      </c>
      <c r="CU13" s="413"/>
      <c r="CV13" s="413"/>
      <c r="CW13" s="413"/>
      <c r="CX13" s="413"/>
      <c r="CY13" s="413"/>
      <c r="CZ13" s="413"/>
      <c r="DA13" s="414"/>
      <c r="DB13" s="412">
        <v>8.3000000000000007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81730</v>
      </c>
      <c r="S14" s="497"/>
      <c r="T14" s="497"/>
      <c r="U14" s="497"/>
      <c r="V14" s="498"/>
      <c r="W14" s="405"/>
      <c r="X14" s="406"/>
      <c r="Y14" s="406"/>
      <c r="Z14" s="406"/>
      <c r="AA14" s="406"/>
      <c r="AB14" s="395"/>
      <c r="AC14" s="499">
        <v>19.899999999999999</v>
      </c>
      <c r="AD14" s="500"/>
      <c r="AE14" s="500"/>
      <c r="AF14" s="500"/>
      <c r="AG14" s="501"/>
      <c r="AH14" s="499">
        <v>20.2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v>9.6999999999999993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81362</v>
      </c>
      <c r="S15" s="497"/>
      <c r="T15" s="497"/>
      <c r="U15" s="497"/>
      <c r="V15" s="498"/>
      <c r="W15" s="431" t="s">
        <v>127</v>
      </c>
      <c r="X15" s="432"/>
      <c r="Y15" s="432"/>
      <c r="Z15" s="432"/>
      <c r="AA15" s="432"/>
      <c r="AB15" s="422"/>
      <c r="AC15" s="466">
        <v>5336</v>
      </c>
      <c r="AD15" s="467"/>
      <c r="AE15" s="467"/>
      <c r="AF15" s="467"/>
      <c r="AG15" s="506"/>
      <c r="AH15" s="466">
        <v>6780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7350110</v>
      </c>
      <c r="BO15" s="379"/>
      <c r="BP15" s="379"/>
      <c r="BQ15" s="379"/>
      <c r="BR15" s="379"/>
      <c r="BS15" s="379"/>
      <c r="BT15" s="379"/>
      <c r="BU15" s="380"/>
      <c r="BV15" s="378">
        <v>6985566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14.1</v>
      </c>
      <c r="AD16" s="500"/>
      <c r="AE16" s="500"/>
      <c r="AF16" s="500"/>
      <c r="AG16" s="501"/>
      <c r="AH16" s="499">
        <v>16.100000000000001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22021385</v>
      </c>
      <c r="BO16" s="416"/>
      <c r="BP16" s="416"/>
      <c r="BQ16" s="416"/>
      <c r="BR16" s="416"/>
      <c r="BS16" s="416"/>
      <c r="BT16" s="416"/>
      <c r="BU16" s="417"/>
      <c r="BV16" s="415">
        <v>21081771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25015</v>
      </c>
      <c r="AD17" s="467"/>
      <c r="AE17" s="467"/>
      <c r="AF17" s="467"/>
      <c r="AG17" s="506"/>
      <c r="AH17" s="466">
        <v>26589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9322598</v>
      </c>
      <c r="BO17" s="416"/>
      <c r="BP17" s="416"/>
      <c r="BQ17" s="416"/>
      <c r="BR17" s="416"/>
      <c r="BS17" s="416"/>
      <c r="BT17" s="416"/>
      <c r="BU17" s="417"/>
      <c r="BV17" s="415">
        <v>8998000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468.16</v>
      </c>
      <c r="M18" s="528"/>
      <c r="N18" s="528"/>
      <c r="O18" s="528"/>
      <c r="P18" s="528"/>
      <c r="Q18" s="528"/>
      <c r="R18" s="529"/>
      <c r="S18" s="529"/>
      <c r="T18" s="529"/>
      <c r="U18" s="529"/>
      <c r="V18" s="530"/>
      <c r="W18" s="433"/>
      <c r="X18" s="434"/>
      <c r="Y18" s="434"/>
      <c r="Z18" s="434"/>
      <c r="AA18" s="434"/>
      <c r="AB18" s="425"/>
      <c r="AC18" s="531">
        <v>66</v>
      </c>
      <c r="AD18" s="532"/>
      <c r="AE18" s="532"/>
      <c r="AF18" s="532"/>
      <c r="AG18" s="533"/>
      <c r="AH18" s="531">
        <v>63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21324193</v>
      </c>
      <c r="BO18" s="416"/>
      <c r="BP18" s="416"/>
      <c r="BQ18" s="416"/>
      <c r="BR18" s="416"/>
      <c r="BS18" s="416"/>
      <c r="BT18" s="416"/>
      <c r="BU18" s="417"/>
      <c r="BV18" s="415">
        <v>22097187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165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28815037</v>
      </c>
      <c r="BO19" s="416"/>
      <c r="BP19" s="416"/>
      <c r="BQ19" s="416"/>
      <c r="BR19" s="416"/>
      <c r="BS19" s="416"/>
      <c r="BT19" s="416"/>
      <c r="BU19" s="417"/>
      <c r="BV19" s="415">
        <v>27768235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32732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33957144</v>
      </c>
      <c r="BO23" s="416"/>
      <c r="BP23" s="416"/>
      <c r="BQ23" s="416"/>
      <c r="BR23" s="416"/>
      <c r="BS23" s="416"/>
      <c r="BT23" s="416"/>
      <c r="BU23" s="417"/>
      <c r="BV23" s="415">
        <v>33852058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8550</v>
      </c>
      <c r="R24" s="467"/>
      <c r="S24" s="467"/>
      <c r="T24" s="467"/>
      <c r="U24" s="467"/>
      <c r="V24" s="506"/>
      <c r="W24" s="561"/>
      <c r="X24" s="549"/>
      <c r="Y24" s="550"/>
      <c r="Z24" s="465" t="s">
        <v>150</v>
      </c>
      <c r="AA24" s="445"/>
      <c r="AB24" s="445"/>
      <c r="AC24" s="445"/>
      <c r="AD24" s="445"/>
      <c r="AE24" s="445"/>
      <c r="AF24" s="445"/>
      <c r="AG24" s="446"/>
      <c r="AH24" s="466">
        <v>542</v>
      </c>
      <c r="AI24" s="467"/>
      <c r="AJ24" s="467"/>
      <c r="AK24" s="467"/>
      <c r="AL24" s="506"/>
      <c r="AM24" s="466">
        <v>1739820</v>
      </c>
      <c r="AN24" s="467"/>
      <c r="AO24" s="467"/>
      <c r="AP24" s="467"/>
      <c r="AQ24" s="467"/>
      <c r="AR24" s="506"/>
      <c r="AS24" s="466">
        <v>3210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25345987</v>
      </c>
      <c r="BO24" s="416"/>
      <c r="BP24" s="416"/>
      <c r="BQ24" s="416"/>
      <c r="BR24" s="416"/>
      <c r="BS24" s="416"/>
      <c r="BT24" s="416"/>
      <c r="BU24" s="417"/>
      <c r="BV24" s="415">
        <v>24495005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6780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1407396</v>
      </c>
      <c r="BO25" s="379"/>
      <c r="BP25" s="379"/>
      <c r="BQ25" s="379"/>
      <c r="BR25" s="379"/>
      <c r="BS25" s="379"/>
      <c r="BT25" s="379"/>
      <c r="BU25" s="380"/>
      <c r="BV25" s="378">
        <v>3161097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5970</v>
      </c>
      <c r="R26" s="467"/>
      <c r="S26" s="467"/>
      <c r="T26" s="467"/>
      <c r="U26" s="467"/>
      <c r="V26" s="506"/>
      <c r="W26" s="561"/>
      <c r="X26" s="549"/>
      <c r="Y26" s="550"/>
      <c r="Z26" s="465" t="s">
        <v>156</v>
      </c>
      <c r="AA26" s="571"/>
      <c r="AB26" s="571"/>
      <c r="AC26" s="571"/>
      <c r="AD26" s="571"/>
      <c r="AE26" s="571"/>
      <c r="AF26" s="571"/>
      <c r="AG26" s="572"/>
      <c r="AH26" s="466">
        <v>34</v>
      </c>
      <c r="AI26" s="467"/>
      <c r="AJ26" s="467"/>
      <c r="AK26" s="467"/>
      <c r="AL26" s="506"/>
      <c r="AM26" s="466">
        <v>111554</v>
      </c>
      <c r="AN26" s="467"/>
      <c r="AO26" s="467"/>
      <c r="AP26" s="467"/>
      <c r="AQ26" s="467"/>
      <c r="AR26" s="506"/>
      <c r="AS26" s="466">
        <v>3281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4370</v>
      </c>
      <c r="R27" s="467"/>
      <c r="S27" s="467"/>
      <c r="T27" s="467"/>
      <c r="U27" s="467"/>
      <c r="V27" s="506"/>
      <c r="W27" s="561"/>
      <c r="X27" s="549"/>
      <c r="Y27" s="550"/>
      <c r="Z27" s="465" t="s">
        <v>159</v>
      </c>
      <c r="AA27" s="445"/>
      <c r="AB27" s="445"/>
      <c r="AC27" s="445"/>
      <c r="AD27" s="445"/>
      <c r="AE27" s="445"/>
      <c r="AF27" s="445"/>
      <c r="AG27" s="446"/>
      <c r="AH27" s="466">
        <v>12</v>
      </c>
      <c r="AI27" s="467"/>
      <c r="AJ27" s="467"/>
      <c r="AK27" s="467"/>
      <c r="AL27" s="506"/>
      <c r="AM27" s="466">
        <v>44916</v>
      </c>
      <c r="AN27" s="467"/>
      <c r="AO27" s="467"/>
      <c r="AP27" s="467"/>
      <c r="AQ27" s="467"/>
      <c r="AR27" s="506"/>
      <c r="AS27" s="466">
        <v>3743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930800</v>
      </c>
      <c r="BO27" s="585"/>
      <c r="BP27" s="585"/>
      <c r="BQ27" s="585"/>
      <c r="BR27" s="585"/>
      <c r="BS27" s="585"/>
      <c r="BT27" s="585"/>
      <c r="BU27" s="586"/>
      <c r="BV27" s="584">
        <v>929300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3730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7130000</v>
      </c>
      <c r="BO28" s="379"/>
      <c r="BP28" s="379"/>
      <c r="BQ28" s="379"/>
      <c r="BR28" s="379"/>
      <c r="BS28" s="379"/>
      <c r="BT28" s="379"/>
      <c r="BU28" s="380"/>
      <c r="BV28" s="378">
        <v>5911000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26</v>
      </c>
      <c r="M29" s="467"/>
      <c r="N29" s="467"/>
      <c r="O29" s="467"/>
      <c r="P29" s="506"/>
      <c r="Q29" s="466">
        <v>3540</v>
      </c>
      <c r="R29" s="467"/>
      <c r="S29" s="467"/>
      <c r="T29" s="467"/>
      <c r="U29" s="467"/>
      <c r="V29" s="506"/>
      <c r="W29" s="562"/>
      <c r="X29" s="563"/>
      <c r="Y29" s="564"/>
      <c r="Z29" s="465" t="s">
        <v>166</v>
      </c>
      <c r="AA29" s="445"/>
      <c r="AB29" s="445"/>
      <c r="AC29" s="445"/>
      <c r="AD29" s="445"/>
      <c r="AE29" s="445"/>
      <c r="AF29" s="445"/>
      <c r="AG29" s="446"/>
      <c r="AH29" s="466">
        <v>554</v>
      </c>
      <c r="AI29" s="467"/>
      <c r="AJ29" s="467"/>
      <c r="AK29" s="467"/>
      <c r="AL29" s="506"/>
      <c r="AM29" s="466">
        <v>1784736</v>
      </c>
      <c r="AN29" s="467"/>
      <c r="AO29" s="467"/>
      <c r="AP29" s="467"/>
      <c r="AQ29" s="467"/>
      <c r="AR29" s="506"/>
      <c r="AS29" s="466">
        <v>3222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1790000</v>
      </c>
      <c r="BO29" s="416"/>
      <c r="BP29" s="416"/>
      <c r="BQ29" s="416"/>
      <c r="BR29" s="416"/>
      <c r="BS29" s="416"/>
      <c r="BT29" s="416"/>
      <c r="BU29" s="417"/>
      <c r="BV29" s="415">
        <v>1266000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3711458</v>
      </c>
      <c r="BO30" s="585"/>
      <c r="BP30" s="585"/>
      <c r="BQ30" s="585"/>
      <c r="BR30" s="585"/>
      <c r="BS30" s="585"/>
      <c r="BT30" s="585"/>
      <c r="BU30" s="586"/>
      <c r="BV30" s="584">
        <v>3574321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IF('各会計、関係団体の財政状況及び健全化判断比率'!B36="","",'各会計、関係団体の財政状況及び健全化判断比率'!B36)</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宇和島地区広域事務組合（一般会計）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宇和島市土地開発公社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土地取得事業特別会計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国民健康保険（直営診療施設勘定）特別会計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IF('各会計、関係団体の財政状況及び健全化判断比率'!B34="","",'各会計、関係団体の財政状況及び健全化判断比率'!B34)</f>
        <v>病院事業会計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IF('各会計、関係団体の財政状況及び健全化判断比率'!B37="","",'各会計、関係団体の財政状況及び健全化判断比率'!B37)</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宇和島地区広域事務組合（介護保険事業特別会計）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うわじま産業振興公社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住宅新築資金等貸付事業特別会計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11</v>
      </c>
      <c r="AN36" s="596"/>
      <c r="AO36" s="597" t="str">
        <f>IF('各会計、関係団体の財政状況及び健全化判断比率'!B35="","",'各会計、関係団体の財政状況及び健全化判断比率'!B35)</f>
        <v>介護老人保健施設事業会計</v>
      </c>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IF('各会計、関係団体の財政状況及び健全化判断比率'!B38="","",'各会計、関係団体の財政状況及び健全化判断比率'!B38)</f>
        <v>小規模下水道事業特別会計</v>
      </c>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南予水道企業団</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愛媛県信用保証協会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介護保険（保険事業勘定）特別会計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18</v>
      </c>
      <c r="BX37" s="596"/>
      <c r="BY37" s="597" t="str">
        <f>IF('各会計、関係団体の財政状況及び健全化判断比率'!B71="","",'各会計、関係団体の財政状況及び健全化判断比率'!B71)</f>
        <v>津島水道企業団</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介護保険（介護サービス事業勘定）特別会計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19</v>
      </c>
      <c r="BX38" s="596"/>
      <c r="BY38" s="597" t="str">
        <f>IF('各会計、関係団体の財政状況及び健全化判断比率'!B72="","",'各会計、関係団体の財政状況及び健全化判断比率'!B72)</f>
        <v>愛媛県後期高齢者医療広域連合（一般会計）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20</v>
      </c>
      <c r="BX39" s="596"/>
      <c r="BY39" s="597" t="str">
        <f>IF('各会計、関係団体の財政状況及び健全化判断比率'!B73="","",'各会計、関係団体の財政状況及び健全化判断比率'!B73)</f>
        <v>愛媛県後期高齢者医療広域連合（後期高齢者医療特別会計）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21</v>
      </c>
      <c r="BX40" s="596"/>
      <c r="BY40" s="597" t="str">
        <f>IF('各会計、関係団体の財政状況及び健全化判断比率'!B74="","",'各会計、関係団体の財政状況及び健全化判断比率'!B74)</f>
        <v>愛媛地方税滞納整理機構</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3" t="s">
        <v>530</v>
      </c>
      <c r="D34" s="1183"/>
      <c r="E34" s="1184"/>
      <c r="F34" s="32" t="s">
        <v>531</v>
      </c>
      <c r="G34" s="33" t="s">
        <v>531</v>
      </c>
      <c r="H34" s="33" t="s">
        <v>532</v>
      </c>
      <c r="I34" s="33" t="s">
        <v>533</v>
      </c>
      <c r="J34" s="34" t="s">
        <v>534</v>
      </c>
      <c r="K34" s="22"/>
      <c r="L34" s="22"/>
      <c r="M34" s="22"/>
      <c r="N34" s="22"/>
      <c r="O34" s="22"/>
      <c r="P34" s="22"/>
    </row>
    <row r="35" spans="1:16" ht="39" customHeight="1">
      <c r="A35" s="22"/>
      <c r="B35" s="35"/>
      <c r="C35" s="1177" t="s">
        <v>535</v>
      </c>
      <c r="D35" s="1178"/>
      <c r="E35" s="1179"/>
      <c r="F35" s="36">
        <v>19.59</v>
      </c>
      <c r="G35" s="37">
        <v>26.51</v>
      </c>
      <c r="H35" s="37">
        <v>30.31</v>
      </c>
      <c r="I35" s="37">
        <v>32.76</v>
      </c>
      <c r="J35" s="38">
        <v>33.659999999999997</v>
      </c>
      <c r="K35" s="22"/>
      <c r="L35" s="22"/>
      <c r="M35" s="22"/>
      <c r="N35" s="22"/>
      <c r="O35" s="22"/>
      <c r="P35" s="22"/>
    </row>
    <row r="36" spans="1:16" ht="39" customHeight="1">
      <c r="A36" s="22"/>
      <c r="B36" s="35"/>
      <c r="C36" s="1177" t="s">
        <v>536</v>
      </c>
      <c r="D36" s="1178"/>
      <c r="E36" s="1179"/>
      <c r="F36" s="36">
        <v>4.8099999999999996</v>
      </c>
      <c r="G36" s="37">
        <v>5.57</v>
      </c>
      <c r="H36" s="37">
        <v>6.26</v>
      </c>
      <c r="I36" s="37">
        <v>6.74</v>
      </c>
      <c r="J36" s="38">
        <v>7.13</v>
      </c>
      <c r="K36" s="22"/>
      <c r="L36" s="22"/>
      <c r="M36" s="22"/>
      <c r="N36" s="22"/>
      <c r="O36" s="22"/>
      <c r="P36" s="22"/>
    </row>
    <row r="37" spans="1:16" ht="39" customHeight="1">
      <c r="A37" s="22"/>
      <c r="B37" s="35"/>
      <c r="C37" s="1177" t="s">
        <v>537</v>
      </c>
      <c r="D37" s="1178"/>
      <c r="E37" s="1179"/>
      <c r="F37" s="36">
        <v>2.0699999999999998</v>
      </c>
      <c r="G37" s="37">
        <v>3.13</v>
      </c>
      <c r="H37" s="37">
        <v>3.27</v>
      </c>
      <c r="I37" s="37">
        <v>3.36</v>
      </c>
      <c r="J37" s="38">
        <v>3.84</v>
      </c>
      <c r="K37" s="22"/>
      <c r="L37" s="22"/>
      <c r="M37" s="22"/>
      <c r="N37" s="22"/>
      <c r="O37" s="22"/>
      <c r="P37" s="22"/>
    </row>
    <row r="38" spans="1:16" ht="39" customHeight="1">
      <c r="A38" s="22"/>
      <c r="B38" s="35"/>
      <c r="C38" s="1177" t="s">
        <v>538</v>
      </c>
      <c r="D38" s="1178"/>
      <c r="E38" s="1179"/>
      <c r="F38" s="36">
        <v>1.32</v>
      </c>
      <c r="G38" s="37">
        <v>0.42</v>
      </c>
      <c r="H38" s="37">
        <v>0.42</v>
      </c>
      <c r="I38" s="37">
        <v>0.87</v>
      </c>
      <c r="J38" s="38">
        <v>1.3</v>
      </c>
      <c r="K38" s="22"/>
      <c r="L38" s="22"/>
      <c r="M38" s="22"/>
      <c r="N38" s="22"/>
      <c r="O38" s="22"/>
      <c r="P38" s="22"/>
    </row>
    <row r="39" spans="1:16" ht="39" customHeight="1">
      <c r="A39" s="22"/>
      <c r="B39" s="35"/>
      <c r="C39" s="1177" t="s">
        <v>539</v>
      </c>
      <c r="D39" s="1178"/>
      <c r="E39" s="1179"/>
      <c r="F39" s="36">
        <v>0.02</v>
      </c>
      <c r="G39" s="37">
        <v>0.04</v>
      </c>
      <c r="H39" s="37">
        <v>0.01</v>
      </c>
      <c r="I39" s="37">
        <v>0.11</v>
      </c>
      <c r="J39" s="38">
        <v>0.39</v>
      </c>
      <c r="K39" s="22"/>
      <c r="L39" s="22"/>
      <c r="M39" s="22"/>
      <c r="N39" s="22"/>
      <c r="O39" s="22"/>
      <c r="P39" s="22"/>
    </row>
    <row r="40" spans="1:16" ht="39" customHeight="1">
      <c r="A40" s="22"/>
      <c r="B40" s="35"/>
      <c r="C40" s="1177" t="s">
        <v>540</v>
      </c>
      <c r="D40" s="1178"/>
      <c r="E40" s="1179"/>
      <c r="F40" s="36">
        <v>0.44</v>
      </c>
      <c r="G40" s="37">
        <v>0.37</v>
      </c>
      <c r="H40" s="37">
        <v>0.38</v>
      </c>
      <c r="I40" s="37">
        <v>0.31</v>
      </c>
      <c r="J40" s="38">
        <v>0.16</v>
      </c>
      <c r="K40" s="22"/>
      <c r="L40" s="22"/>
      <c r="M40" s="22"/>
      <c r="N40" s="22"/>
      <c r="O40" s="22"/>
      <c r="P40" s="22"/>
    </row>
    <row r="41" spans="1:16" ht="39" customHeight="1">
      <c r="A41" s="22"/>
      <c r="B41" s="35"/>
      <c r="C41" s="1177" t="s">
        <v>541</v>
      </c>
      <c r="D41" s="1178"/>
      <c r="E41" s="1179"/>
      <c r="F41" s="36">
        <v>0.12</v>
      </c>
      <c r="G41" s="37">
        <v>0.13</v>
      </c>
      <c r="H41" s="37">
        <v>0.13</v>
      </c>
      <c r="I41" s="37">
        <v>0.14000000000000001</v>
      </c>
      <c r="J41" s="38">
        <v>0.13</v>
      </c>
      <c r="K41" s="22"/>
      <c r="L41" s="22"/>
      <c r="M41" s="22"/>
      <c r="N41" s="22"/>
      <c r="O41" s="22"/>
      <c r="P41" s="22"/>
    </row>
    <row r="42" spans="1:16" ht="39" customHeight="1">
      <c r="A42" s="22"/>
      <c r="B42" s="39"/>
      <c r="C42" s="1177" t="s">
        <v>542</v>
      </c>
      <c r="D42" s="1178"/>
      <c r="E42" s="1179"/>
      <c r="F42" s="36" t="s">
        <v>486</v>
      </c>
      <c r="G42" s="37" t="s">
        <v>486</v>
      </c>
      <c r="H42" s="37" t="s">
        <v>486</v>
      </c>
      <c r="I42" s="37" t="s">
        <v>486</v>
      </c>
      <c r="J42" s="38" t="s">
        <v>486</v>
      </c>
      <c r="K42" s="22"/>
      <c r="L42" s="22"/>
      <c r="M42" s="22"/>
      <c r="N42" s="22"/>
      <c r="O42" s="22"/>
      <c r="P42" s="22"/>
    </row>
    <row r="43" spans="1:16" ht="39" customHeight="1" thickBot="1">
      <c r="A43" s="22"/>
      <c r="B43" s="40"/>
      <c r="C43" s="1180" t="s">
        <v>543</v>
      </c>
      <c r="D43" s="1181"/>
      <c r="E43" s="1182"/>
      <c r="F43" s="41">
        <v>0.01</v>
      </c>
      <c r="G43" s="42">
        <v>0</v>
      </c>
      <c r="H43" s="42">
        <v>0</v>
      </c>
      <c r="I43" s="42">
        <v>0</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3" t="s">
        <v>11</v>
      </c>
      <c r="C45" s="1194"/>
      <c r="D45" s="58"/>
      <c r="E45" s="1199" t="s">
        <v>12</v>
      </c>
      <c r="F45" s="1199"/>
      <c r="G45" s="1199"/>
      <c r="H45" s="1199"/>
      <c r="I45" s="1199"/>
      <c r="J45" s="1200"/>
      <c r="K45" s="59">
        <v>5163</v>
      </c>
      <c r="L45" s="60">
        <v>4986</v>
      </c>
      <c r="M45" s="60">
        <v>5039</v>
      </c>
      <c r="N45" s="60">
        <v>4845</v>
      </c>
      <c r="O45" s="61">
        <v>4711</v>
      </c>
      <c r="P45" s="48"/>
      <c r="Q45" s="48"/>
      <c r="R45" s="48"/>
      <c r="S45" s="48"/>
      <c r="T45" s="48"/>
      <c r="U45" s="48"/>
    </row>
    <row r="46" spans="1:21" ht="30.75" customHeight="1">
      <c r="A46" s="48"/>
      <c r="B46" s="1195"/>
      <c r="C46" s="1196"/>
      <c r="D46" s="62"/>
      <c r="E46" s="1187" t="s">
        <v>13</v>
      </c>
      <c r="F46" s="1187"/>
      <c r="G46" s="1187"/>
      <c r="H46" s="1187"/>
      <c r="I46" s="1187"/>
      <c r="J46" s="1188"/>
      <c r="K46" s="63" t="s">
        <v>486</v>
      </c>
      <c r="L46" s="64" t="s">
        <v>486</v>
      </c>
      <c r="M46" s="64" t="s">
        <v>486</v>
      </c>
      <c r="N46" s="64" t="s">
        <v>486</v>
      </c>
      <c r="O46" s="65" t="s">
        <v>486</v>
      </c>
      <c r="P46" s="48"/>
      <c r="Q46" s="48"/>
      <c r="R46" s="48"/>
      <c r="S46" s="48"/>
      <c r="T46" s="48"/>
      <c r="U46" s="48"/>
    </row>
    <row r="47" spans="1:21" ht="30.75" customHeight="1">
      <c r="A47" s="48"/>
      <c r="B47" s="1195"/>
      <c r="C47" s="1196"/>
      <c r="D47" s="62"/>
      <c r="E47" s="1187" t="s">
        <v>14</v>
      </c>
      <c r="F47" s="1187"/>
      <c r="G47" s="1187"/>
      <c r="H47" s="1187"/>
      <c r="I47" s="1187"/>
      <c r="J47" s="1188"/>
      <c r="K47" s="63" t="s">
        <v>486</v>
      </c>
      <c r="L47" s="64" t="s">
        <v>486</v>
      </c>
      <c r="M47" s="64" t="s">
        <v>486</v>
      </c>
      <c r="N47" s="64" t="s">
        <v>486</v>
      </c>
      <c r="O47" s="65" t="s">
        <v>486</v>
      </c>
      <c r="P47" s="48"/>
      <c r="Q47" s="48"/>
      <c r="R47" s="48"/>
      <c r="S47" s="48"/>
      <c r="T47" s="48"/>
      <c r="U47" s="48"/>
    </row>
    <row r="48" spans="1:21" ht="30.75" customHeight="1">
      <c r="A48" s="48"/>
      <c r="B48" s="1195"/>
      <c r="C48" s="1196"/>
      <c r="D48" s="62"/>
      <c r="E48" s="1187" t="s">
        <v>15</v>
      </c>
      <c r="F48" s="1187"/>
      <c r="G48" s="1187"/>
      <c r="H48" s="1187"/>
      <c r="I48" s="1187"/>
      <c r="J48" s="1188"/>
      <c r="K48" s="63">
        <v>1756</v>
      </c>
      <c r="L48" s="64">
        <v>1660</v>
      </c>
      <c r="M48" s="64">
        <v>1728</v>
      </c>
      <c r="N48" s="64">
        <v>1773</v>
      </c>
      <c r="O48" s="65">
        <v>1651</v>
      </c>
      <c r="P48" s="48"/>
      <c r="Q48" s="48"/>
      <c r="R48" s="48"/>
      <c r="S48" s="48"/>
      <c r="T48" s="48"/>
      <c r="U48" s="48"/>
    </row>
    <row r="49" spans="1:21" ht="30.75" customHeight="1">
      <c r="A49" s="48"/>
      <c r="B49" s="1195"/>
      <c r="C49" s="1196"/>
      <c r="D49" s="62"/>
      <c r="E49" s="1187" t="s">
        <v>16</v>
      </c>
      <c r="F49" s="1187"/>
      <c r="G49" s="1187"/>
      <c r="H49" s="1187"/>
      <c r="I49" s="1187"/>
      <c r="J49" s="1188"/>
      <c r="K49" s="63">
        <v>118</v>
      </c>
      <c r="L49" s="64">
        <v>99</v>
      </c>
      <c r="M49" s="64">
        <v>86</v>
      </c>
      <c r="N49" s="64">
        <v>53</v>
      </c>
      <c r="O49" s="65">
        <v>73</v>
      </c>
      <c r="P49" s="48"/>
      <c r="Q49" s="48"/>
      <c r="R49" s="48"/>
      <c r="S49" s="48"/>
      <c r="T49" s="48"/>
      <c r="U49" s="48"/>
    </row>
    <row r="50" spans="1:21" ht="30.75" customHeight="1">
      <c r="A50" s="48"/>
      <c r="B50" s="1195"/>
      <c r="C50" s="1196"/>
      <c r="D50" s="62"/>
      <c r="E50" s="1187" t="s">
        <v>17</v>
      </c>
      <c r="F50" s="1187"/>
      <c r="G50" s="1187"/>
      <c r="H50" s="1187"/>
      <c r="I50" s="1187"/>
      <c r="J50" s="1188"/>
      <c r="K50" s="63">
        <v>42</v>
      </c>
      <c r="L50" s="64">
        <v>41</v>
      </c>
      <c r="M50" s="64">
        <v>40</v>
      </c>
      <c r="N50" s="64">
        <v>39</v>
      </c>
      <c r="O50" s="65">
        <v>39</v>
      </c>
      <c r="P50" s="48"/>
      <c r="Q50" s="48"/>
      <c r="R50" s="48"/>
      <c r="S50" s="48"/>
      <c r="T50" s="48"/>
      <c r="U50" s="48"/>
    </row>
    <row r="51" spans="1:21" ht="30.75" customHeight="1">
      <c r="A51" s="48"/>
      <c r="B51" s="1197"/>
      <c r="C51" s="1198"/>
      <c r="D51" s="66"/>
      <c r="E51" s="1187" t="s">
        <v>18</v>
      </c>
      <c r="F51" s="1187"/>
      <c r="G51" s="1187"/>
      <c r="H51" s="1187"/>
      <c r="I51" s="1187"/>
      <c r="J51" s="1188"/>
      <c r="K51" s="63" t="s">
        <v>486</v>
      </c>
      <c r="L51" s="64" t="s">
        <v>486</v>
      </c>
      <c r="M51" s="64" t="s">
        <v>486</v>
      </c>
      <c r="N51" s="64" t="s">
        <v>486</v>
      </c>
      <c r="O51" s="65" t="s">
        <v>486</v>
      </c>
      <c r="P51" s="48"/>
      <c r="Q51" s="48"/>
      <c r="R51" s="48"/>
      <c r="S51" s="48"/>
      <c r="T51" s="48"/>
      <c r="U51" s="48"/>
    </row>
    <row r="52" spans="1:21" ht="30.75" customHeight="1">
      <c r="A52" s="48"/>
      <c r="B52" s="1185" t="s">
        <v>19</v>
      </c>
      <c r="C52" s="1186"/>
      <c r="D52" s="66"/>
      <c r="E52" s="1187" t="s">
        <v>20</v>
      </c>
      <c r="F52" s="1187"/>
      <c r="G52" s="1187"/>
      <c r="H52" s="1187"/>
      <c r="I52" s="1187"/>
      <c r="J52" s="1188"/>
      <c r="K52" s="63">
        <v>4493</v>
      </c>
      <c r="L52" s="64">
        <v>4671</v>
      </c>
      <c r="M52" s="64">
        <v>5053</v>
      </c>
      <c r="N52" s="64">
        <v>5271</v>
      </c>
      <c r="O52" s="65">
        <v>5292</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2586</v>
      </c>
      <c r="L53" s="69">
        <v>2115</v>
      </c>
      <c r="M53" s="69">
        <v>1840</v>
      </c>
      <c r="N53" s="69">
        <v>1439</v>
      </c>
      <c r="O53" s="70">
        <v>1182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01" t="s">
        <v>24</v>
      </c>
      <c r="C41" s="1202"/>
      <c r="D41" s="81"/>
      <c r="E41" s="1207" t="s">
        <v>25</v>
      </c>
      <c r="F41" s="1207"/>
      <c r="G41" s="1207"/>
      <c r="H41" s="1208"/>
      <c r="I41" s="82">
        <v>39721</v>
      </c>
      <c r="J41" s="83">
        <v>37180</v>
      </c>
      <c r="K41" s="83">
        <v>35989</v>
      </c>
      <c r="L41" s="83">
        <v>33852</v>
      </c>
      <c r="M41" s="84">
        <v>33957</v>
      </c>
    </row>
    <row r="42" spans="2:13" ht="27.75" customHeight="1">
      <c r="B42" s="1203"/>
      <c r="C42" s="1204"/>
      <c r="D42" s="85"/>
      <c r="E42" s="1209" t="s">
        <v>26</v>
      </c>
      <c r="F42" s="1209"/>
      <c r="G42" s="1209"/>
      <c r="H42" s="1210"/>
      <c r="I42" s="86">
        <v>265</v>
      </c>
      <c r="J42" s="87">
        <v>229</v>
      </c>
      <c r="K42" s="87">
        <v>194</v>
      </c>
      <c r="L42" s="87">
        <v>159</v>
      </c>
      <c r="M42" s="88">
        <v>124</v>
      </c>
    </row>
    <row r="43" spans="2:13" ht="27.75" customHeight="1">
      <c r="B43" s="1203"/>
      <c r="C43" s="1204"/>
      <c r="D43" s="85"/>
      <c r="E43" s="1209" t="s">
        <v>27</v>
      </c>
      <c r="F43" s="1209"/>
      <c r="G43" s="1209"/>
      <c r="H43" s="1210"/>
      <c r="I43" s="86">
        <v>23620</v>
      </c>
      <c r="J43" s="87">
        <v>22100</v>
      </c>
      <c r="K43" s="87">
        <v>19907</v>
      </c>
      <c r="L43" s="87">
        <v>18205</v>
      </c>
      <c r="M43" s="88">
        <v>16712</v>
      </c>
    </row>
    <row r="44" spans="2:13" ht="27.75" customHeight="1">
      <c r="B44" s="1203"/>
      <c r="C44" s="1204"/>
      <c r="D44" s="85"/>
      <c r="E44" s="1209" t="s">
        <v>28</v>
      </c>
      <c r="F44" s="1209"/>
      <c r="G44" s="1209"/>
      <c r="H44" s="1210"/>
      <c r="I44" s="86">
        <v>570</v>
      </c>
      <c r="J44" s="87">
        <v>580</v>
      </c>
      <c r="K44" s="87">
        <v>664</v>
      </c>
      <c r="L44" s="87">
        <v>627</v>
      </c>
      <c r="M44" s="88">
        <v>607</v>
      </c>
    </row>
    <row r="45" spans="2:13" ht="27.75" customHeight="1">
      <c r="B45" s="1203"/>
      <c r="C45" s="1204"/>
      <c r="D45" s="85"/>
      <c r="E45" s="1209" t="s">
        <v>29</v>
      </c>
      <c r="F45" s="1209"/>
      <c r="G45" s="1209"/>
      <c r="H45" s="1210"/>
      <c r="I45" s="86">
        <v>7255</v>
      </c>
      <c r="J45" s="87">
        <v>6405</v>
      </c>
      <c r="K45" s="87">
        <v>5789</v>
      </c>
      <c r="L45" s="87">
        <v>5245</v>
      </c>
      <c r="M45" s="88">
        <v>5344</v>
      </c>
    </row>
    <row r="46" spans="2:13" ht="27.75" customHeight="1">
      <c r="B46" s="1203"/>
      <c r="C46" s="1204"/>
      <c r="D46" s="85"/>
      <c r="E46" s="1209" t="s">
        <v>30</v>
      </c>
      <c r="F46" s="1209"/>
      <c r="G46" s="1209"/>
      <c r="H46" s="1210"/>
      <c r="I46" s="86">
        <v>654</v>
      </c>
      <c r="J46" s="87">
        <v>1078</v>
      </c>
      <c r="K46" s="87">
        <v>409</v>
      </c>
      <c r="L46" s="87">
        <v>8</v>
      </c>
      <c r="M46" s="88">
        <v>33</v>
      </c>
    </row>
    <row r="47" spans="2:13" ht="27.75" customHeight="1">
      <c r="B47" s="1203"/>
      <c r="C47" s="1204"/>
      <c r="D47" s="85"/>
      <c r="E47" s="1209" t="s">
        <v>31</v>
      </c>
      <c r="F47" s="1209"/>
      <c r="G47" s="1209"/>
      <c r="H47" s="1210"/>
      <c r="I47" s="86" t="s">
        <v>486</v>
      </c>
      <c r="J47" s="87" t="s">
        <v>486</v>
      </c>
      <c r="K47" s="87" t="s">
        <v>486</v>
      </c>
      <c r="L47" s="87" t="s">
        <v>486</v>
      </c>
      <c r="M47" s="88" t="s">
        <v>486</v>
      </c>
    </row>
    <row r="48" spans="2:13" ht="27.75" customHeight="1">
      <c r="B48" s="1205"/>
      <c r="C48" s="1206"/>
      <c r="D48" s="85"/>
      <c r="E48" s="1209" t="s">
        <v>32</v>
      </c>
      <c r="F48" s="1209"/>
      <c r="G48" s="1209"/>
      <c r="H48" s="1210"/>
      <c r="I48" s="86" t="s">
        <v>486</v>
      </c>
      <c r="J48" s="87" t="s">
        <v>486</v>
      </c>
      <c r="K48" s="87" t="s">
        <v>486</v>
      </c>
      <c r="L48" s="87" t="s">
        <v>486</v>
      </c>
      <c r="M48" s="88" t="s">
        <v>486</v>
      </c>
    </row>
    <row r="49" spans="2:13" ht="27.75" customHeight="1">
      <c r="B49" s="1211" t="s">
        <v>33</v>
      </c>
      <c r="C49" s="1212"/>
      <c r="D49" s="89"/>
      <c r="E49" s="1209" t="s">
        <v>34</v>
      </c>
      <c r="F49" s="1209"/>
      <c r="G49" s="1209"/>
      <c r="H49" s="1210"/>
      <c r="I49" s="86">
        <v>5819</v>
      </c>
      <c r="J49" s="87">
        <v>6647</v>
      </c>
      <c r="K49" s="87">
        <v>7093</v>
      </c>
      <c r="L49" s="87">
        <v>8191</v>
      </c>
      <c r="M49" s="88">
        <v>10802</v>
      </c>
    </row>
    <row r="50" spans="2:13" ht="27.75" customHeight="1">
      <c r="B50" s="1203"/>
      <c r="C50" s="1204"/>
      <c r="D50" s="85"/>
      <c r="E50" s="1209" t="s">
        <v>35</v>
      </c>
      <c r="F50" s="1209"/>
      <c r="G50" s="1209"/>
      <c r="H50" s="1210"/>
      <c r="I50" s="86">
        <v>1416</v>
      </c>
      <c r="J50" s="87">
        <v>1459</v>
      </c>
      <c r="K50" s="87">
        <v>1340</v>
      </c>
      <c r="L50" s="87">
        <v>1224</v>
      </c>
      <c r="M50" s="88">
        <v>1111</v>
      </c>
    </row>
    <row r="51" spans="2:13" ht="27.75" customHeight="1">
      <c r="B51" s="1205"/>
      <c r="C51" s="1206"/>
      <c r="D51" s="85"/>
      <c r="E51" s="1209" t="s">
        <v>36</v>
      </c>
      <c r="F51" s="1209"/>
      <c r="G51" s="1209"/>
      <c r="H51" s="1210"/>
      <c r="I51" s="86">
        <v>46573</v>
      </c>
      <c r="J51" s="87">
        <v>46606</v>
      </c>
      <c r="K51" s="87">
        <v>47141</v>
      </c>
      <c r="L51" s="87">
        <v>46591</v>
      </c>
      <c r="M51" s="88">
        <v>47788</v>
      </c>
    </row>
    <row r="52" spans="2:13" ht="27.75" customHeight="1" thickBot="1">
      <c r="B52" s="1213" t="s">
        <v>37</v>
      </c>
      <c r="C52" s="1214"/>
      <c r="D52" s="90"/>
      <c r="E52" s="1215" t="s">
        <v>38</v>
      </c>
      <c r="F52" s="1215"/>
      <c r="G52" s="1215"/>
      <c r="H52" s="1216"/>
      <c r="I52" s="91">
        <v>18278</v>
      </c>
      <c r="J52" s="92">
        <v>12860</v>
      </c>
      <c r="K52" s="92">
        <v>7378</v>
      </c>
      <c r="L52" s="92">
        <v>2090</v>
      </c>
      <c r="M52" s="93">
        <v>-2925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17"/>
      <c r="H43" s="1218"/>
      <c r="I43" s="1218"/>
      <c r="J43" s="1218"/>
      <c r="K43" s="1218"/>
      <c r="L43" s="1218"/>
      <c r="M43" s="1218"/>
      <c r="N43" s="1218"/>
      <c r="O43" s="1219"/>
    </row>
    <row r="44" spans="2:17">
      <c r="B44" s="248"/>
      <c r="C44" s="244"/>
      <c r="D44" s="244"/>
      <c r="E44" s="244"/>
      <c r="F44" s="244"/>
      <c r="G44" s="1220"/>
      <c r="H44" s="1221"/>
      <c r="I44" s="1221"/>
      <c r="J44" s="1221"/>
      <c r="K44" s="1221"/>
      <c r="L44" s="1221"/>
      <c r="M44" s="1221"/>
      <c r="N44" s="1221"/>
      <c r="O44" s="1222"/>
    </row>
    <row r="45" spans="2:17">
      <c r="B45" s="248"/>
      <c r="C45" s="244"/>
      <c r="D45" s="244"/>
      <c r="E45" s="244"/>
      <c r="F45" s="244"/>
      <c r="G45" s="1220"/>
      <c r="H45" s="1221"/>
      <c r="I45" s="1221"/>
      <c r="J45" s="1221"/>
      <c r="K45" s="1221"/>
      <c r="L45" s="1221"/>
      <c r="M45" s="1221"/>
      <c r="N45" s="1221"/>
      <c r="O45" s="1222"/>
    </row>
    <row r="46" spans="2:17">
      <c r="B46" s="248"/>
      <c r="C46" s="244"/>
      <c r="D46" s="244"/>
      <c r="E46" s="244"/>
      <c r="F46" s="244"/>
      <c r="G46" s="1220"/>
      <c r="H46" s="1221"/>
      <c r="I46" s="1221"/>
      <c r="J46" s="1221"/>
      <c r="K46" s="1221"/>
      <c r="L46" s="1221"/>
      <c r="M46" s="1221"/>
      <c r="N46" s="1221"/>
      <c r="O46" s="1222"/>
    </row>
    <row r="47" spans="2:17">
      <c r="B47" s="248"/>
      <c r="C47" s="244"/>
      <c r="D47" s="244"/>
      <c r="E47" s="244"/>
      <c r="F47" s="244"/>
      <c r="G47" s="1223"/>
      <c r="H47" s="1224"/>
      <c r="I47" s="1224"/>
      <c r="J47" s="1224"/>
      <c r="K47" s="1224"/>
      <c r="L47" s="1224"/>
      <c r="M47" s="1224"/>
      <c r="N47" s="1224"/>
      <c r="O47" s="1225"/>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26"/>
      <c r="H50" s="1227"/>
      <c r="I50" s="1227"/>
      <c r="J50" s="1228"/>
      <c r="K50" s="354" t="s">
        <v>525</v>
      </c>
      <c r="L50" s="354" t="s">
        <v>526</v>
      </c>
      <c r="M50" s="354" t="s">
        <v>527</v>
      </c>
      <c r="N50" s="354" t="s">
        <v>528</v>
      </c>
      <c r="O50" s="354" t="s">
        <v>529</v>
      </c>
    </row>
    <row r="51" spans="1:17">
      <c r="B51" s="248"/>
      <c r="C51" s="244"/>
      <c r="D51" s="244"/>
      <c r="E51" s="244"/>
      <c r="F51" s="244"/>
      <c r="G51" s="1229" t="s">
        <v>562</v>
      </c>
      <c r="H51" s="1230"/>
      <c r="I51" s="1235" t="s">
        <v>563</v>
      </c>
      <c r="J51" s="1235"/>
      <c r="K51" s="1237"/>
      <c r="L51" s="1237"/>
      <c r="M51" s="1237"/>
      <c r="N51" s="1237"/>
      <c r="O51" s="1237"/>
    </row>
    <row r="52" spans="1:17">
      <c r="B52" s="248"/>
      <c r="C52" s="244"/>
      <c r="D52" s="244"/>
      <c r="E52" s="244"/>
      <c r="F52" s="244"/>
      <c r="G52" s="1231"/>
      <c r="H52" s="1232"/>
      <c r="I52" s="1236"/>
      <c r="J52" s="1236"/>
      <c r="K52" s="1238"/>
      <c r="L52" s="1238"/>
      <c r="M52" s="1238"/>
      <c r="N52" s="1238"/>
      <c r="O52" s="1238"/>
    </row>
    <row r="53" spans="1:17">
      <c r="A53" s="355"/>
      <c r="B53" s="248"/>
      <c r="C53" s="244"/>
      <c r="D53" s="244"/>
      <c r="E53" s="244"/>
      <c r="F53" s="244"/>
      <c r="G53" s="1231"/>
      <c r="H53" s="1232"/>
      <c r="I53" s="1239" t="s">
        <v>564</v>
      </c>
      <c r="J53" s="1239"/>
      <c r="K53" s="1240"/>
      <c r="L53" s="1240"/>
      <c r="M53" s="1240"/>
      <c r="N53" s="1240"/>
      <c r="O53" s="1240"/>
    </row>
    <row r="54" spans="1:17">
      <c r="A54" s="355"/>
      <c r="B54" s="248"/>
      <c r="C54" s="244"/>
      <c r="D54" s="244"/>
      <c r="E54" s="244"/>
      <c r="F54" s="244"/>
      <c r="G54" s="1233"/>
      <c r="H54" s="1234"/>
      <c r="I54" s="1239"/>
      <c r="J54" s="1239"/>
      <c r="K54" s="1241"/>
      <c r="L54" s="1241"/>
      <c r="M54" s="1241"/>
      <c r="N54" s="1241"/>
      <c r="O54" s="1241"/>
    </row>
    <row r="55" spans="1:17">
      <c r="A55" s="355"/>
      <c r="B55" s="248"/>
      <c r="C55" s="244"/>
      <c r="D55" s="244"/>
      <c r="E55" s="244"/>
      <c r="F55" s="244"/>
      <c r="G55" s="1242" t="s">
        <v>565</v>
      </c>
      <c r="H55" s="1243"/>
      <c r="I55" s="1239" t="s">
        <v>563</v>
      </c>
      <c r="J55" s="1239"/>
      <c r="K55" s="1237"/>
      <c r="L55" s="1237"/>
      <c r="M55" s="1237"/>
      <c r="N55" s="1237"/>
      <c r="O55" s="1237"/>
    </row>
    <row r="56" spans="1:17">
      <c r="A56" s="355"/>
      <c r="B56" s="248"/>
      <c r="C56" s="244"/>
      <c r="D56" s="244"/>
      <c r="E56" s="244"/>
      <c r="F56" s="244"/>
      <c r="G56" s="1244"/>
      <c r="H56" s="1245"/>
      <c r="I56" s="1239"/>
      <c r="J56" s="1239"/>
      <c r="K56" s="1238"/>
      <c r="L56" s="1238"/>
      <c r="M56" s="1238"/>
      <c r="N56" s="1238"/>
      <c r="O56" s="1238"/>
    </row>
    <row r="57" spans="1:17" s="355" customFormat="1">
      <c r="B57" s="356"/>
      <c r="C57" s="352"/>
      <c r="D57" s="352"/>
      <c r="E57" s="352"/>
      <c r="F57" s="352"/>
      <c r="G57" s="1244"/>
      <c r="H57" s="1245"/>
      <c r="I57" s="1248" t="s">
        <v>564</v>
      </c>
      <c r="J57" s="1248"/>
      <c r="K57" s="1240"/>
      <c r="L57" s="1240"/>
      <c r="M57" s="1240"/>
      <c r="N57" s="1240"/>
      <c r="O57" s="1240"/>
      <c r="P57" s="357"/>
      <c r="Q57" s="356"/>
    </row>
    <row r="58" spans="1:17" s="355" customFormat="1">
      <c r="A58" s="243"/>
      <c r="B58" s="356"/>
      <c r="C58" s="352"/>
      <c r="D58" s="352"/>
      <c r="E58" s="352"/>
      <c r="F58" s="352"/>
      <c r="G58" s="1246"/>
      <c r="H58" s="1247"/>
      <c r="I58" s="1248"/>
      <c r="J58" s="1248"/>
      <c r="K58" s="1241"/>
      <c r="L58" s="1241"/>
      <c r="M58" s="1241"/>
      <c r="N58" s="1241"/>
      <c r="O58" s="124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49" t="s">
        <v>569</v>
      </c>
      <c r="H65" s="1218"/>
      <c r="I65" s="1218"/>
      <c r="J65" s="1218"/>
      <c r="K65" s="1218"/>
      <c r="L65" s="1218"/>
      <c r="M65" s="1218"/>
      <c r="N65" s="1218"/>
      <c r="O65" s="1219"/>
    </row>
    <row r="66" spans="2:30">
      <c r="B66" s="248"/>
      <c r="C66" s="244"/>
      <c r="D66" s="244"/>
      <c r="E66" s="244"/>
      <c r="F66" s="244"/>
      <c r="G66" s="1220"/>
      <c r="H66" s="1221"/>
      <c r="I66" s="1221"/>
      <c r="J66" s="1221"/>
      <c r="K66" s="1221"/>
      <c r="L66" s="1221"/>
      <c r="M66" s="1221"/>
      <c r="N66" s="1221"/>
      <c r="O66" s="1222"/>
    </row>
    <row r="67" spans="2:30">
      <c r="B67" s="248"/>
      <c r="C67" s="244"/>
      <c r="D67" s="244"/>
      <c r="E67" s="244"/>
      <c r="F67" s="244"/>
      <c r="G67" s="1220"/>
      <c r="H67" s="1221"/>
      <c r="I67" s="1221"/>
      <c r="J67" s="1221"/>
      <c r="K67" s="1221"/>
      <c r="L67" s="1221"/>
      <c r="M67" s="1221"/>
      <c r="N67" s="1221"/>
      <c r="O67" s="1222"/>
    </row>
    <row r="68" spans="2:30">
      <c r="B68" s="248"/>
      <c r="C68" s="244"/>
      <c r="D68" s="244"/>
      <c r="E68" s="244"/>
      <c r="F68" s="244"/>
      <c r="G68" s="1220"/>
      <c r="H68" s="1221"/>
      <c r="I68" s="1221"/>
      <c r="J68" s="1221"/>
      <c r="K68" s="1221"/>
      <c r="L68" s="1221"/>
      <c r="M68" s="1221"/>
      <c r="N68" s="1221"/>
      <c r="O68" s="1222"/>
    </row>
    <row r="69" spans="2:30">
      <c r="B69" s="248"/>
      <c r="C69" s="244"/>
      <c r="D69" s="244"/>
      <c r="E69" s="244"/>
      <c r="F69" s="244"/>
      <c r="G69" s="1223"/>
      <c r="H69" s="1224"/>
      <c r="I69" s="1224"/>
      <c r="J69" s="1224"/>
      <c r="K69" s="1224"/>
      <c r="L69" s="1224"/>
      <c r="M69" s="1224"/>
      <c r="N69" s="1224"/>
      <c r="O69" s="122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26"/>
      <c r="H72" s="1227"/>
      <c r="I72" s="1227"/>
      <c r="J72" s="1228"/>
      <c r="K72" s="354" t="s">
        <v>525</v>
      </c>
      <c r="L72" s="354" t="s">
        <v>526</v>
      </c>
      <c r="M72" s="354" t="s">
        <v>527</v>
      </c>
      <c r="N72" s="354" t="s">
        <v>528</v>
      </c>
      <c r="O72" s="354" t="s">
        <v>529</v>
      </c>
    </row>
    <row r="73" spans="2:30">
      <c r="B73" s="248"/>
      <c r="C73" s="244"/>
      <c r="D73" s="244"/>
      <c r="E73" s="244"/>
      <c r="F73" s="244"/>
      <c r="G73" s="1229" t="s">
        <v>562</v>
      </c>
      <c r="H73" s="1230"/>
      <c r="I73" s="1235" t="s">
        <v>563</v>
      </c>
      <c r="J73" s="1235"/>
      <c r="K73" s="1250">
        <v>83</v>
      </c>
      <c r="L73" s="1250">
        <v>59.7</v>
      </c>
      <c r="M73" s="1238">
        <v>34.200000000000003</v>
      </c>
      <c r="N73" s="1238">
        <v>9.6999999999999993</v>
      </c>
      <c r="O73" s="1238"/>
      <c r="S73" s="243">
        <v>9.9</v>
      </c>
    </row>
    <row r="74" spans="2:30">
      <c r="B74" s="248"/>
      <c r="C74" s="244"/>
      <c r="D74" s="244"/>
      <c r="E74" s="244"/>
      <c r="F74" s="244"/>
      <c r="G74" s="1231"/>
      <c r="H74" s="1232"/>
      <c r="I74" s="1236"/>
      <c r="J74" s="1236"/>
      <c r="K74" s="1250"/>
      <c r="L74" s="1250"/>
      <c r="M74" s="1238"/>
      <c r="N74" s="1238"/>
      <c r="O74" s="1238"/>
    </row>
    <row r="75" spans="2:30">
      <c r="B75" s="248"/>
      <c r="C75" s="244"/>
      <c r="D75" s="244"/>
      <c r="E75" s="244"/>
      <c r="F75" s="244"/>
      <c r="G75" s="1231"/>
      <c r="H75" s="1232"/>
      <c r="I75" s="1239" t="s">
        <v>568</v>
      </c>
      <c r="J75" s="1239"/>
      <c r="K75" s="1251">
        <v>12</v>
      </c>
      <c r="L75" s="1251">
        <v>11.1</v>
      </c>
      <c r="M75" s="1251">
        <v>10</v>
      </c>
      <c r="N75" s="1251">
        <v>8.3000000000000007</v>
      </c>
      <c r="O75" s="1251">
        <v>6.8</v>
      </c>
      <c r="U75" s="243">
        <v>81.2</v>
      </c>
      <c r="W75" s="243">
        <v>87.2</v>
      </c>
      <c r="Y75" s="243">
        <v>99.8</v>
      </c>
      <c r="AA75" s="243">
        <v>109.5</v>
      </c>
      <c r="AC75" s="243">
        <v>115.2</v>
      </c>
    </row>
    <row r="76" spans="2:30">
      <c r="B76" s="248"/>
      <c r="C76" s="244"/>
      <c r="D76" s="244"/>
      <c r="E76" s="244"/>
      <c r="F76" s="244"/>
      <c r="G76" s="1233"/>
      <c r="H76" s="1234"/>
      <c r="I76" s="1239"/>
      <c r="J76" s="1239"/>
      <c r="K76" s="1241"/>
      <c r="L76" s="1241"/>
      <c r="M76" s="1241"/>
      <c r="N76" s="1241"/>
      <c r="O76" s="1241"/>
    </row>
    <row r="77" spans="2:30">
      <c r="B77" s="248"/>
      <c r="C77" s="244"/>
      <c r="D77" s="244"/>
      <c r="E77" s="244"/>
      <c r="F77" s="244"/>
      <c r="G77" s="1242" t="s">
        <v>565</v>
      </c>
      <c r="H77" s="1243"/>
      <c r="I77" s="1239" t="s">
        <v>563</v>
      </c>
      <c r="J77" s="1239"/>
      <c r="K77" s="1250">
        <v>69.2</v>
      </c>
      <c r="L77" s="1250">
        <v>58.2</v>
      </c>
      <c r="M77" s="1238">
        <v>50.3</v>
      </c>
      <c r="N77" s="1238">
        <v>45.9</v>
      </c>
      <c r="O77" s="1238">
        <v>39</v>
      </c>
      <c r="R77" s="243">
        <v>12.3</v>
      </c>
      <c r="T77" s="243">
        <v>11.1</v>
      </c>
    </row>
    <row r="78" spans="2:30">
      <c r="B78" s="248"/>
      <c r="C78" s="244"/>
      <c r="D78" s="244"/>
      <c r="E78" s="244"/>
      <c r="F78" s="244"/>
      <c r="G78" s="1244"/>
      <c r="H78" s="1245"/>
      <c r="I78" s="1239"/>
      <c r="J78" s="1239"/>
      <c r="K78" s="1250"/>
      <c r="L78" s="1250"/>
      <c r="M78" s="1238"/>
      <c r="N78" s="1238"/>
      <c r="O78" s="1238"/>
    </row>
    <row r="79" spans="2:30">
      <c r="B79" s="248"/>
      <c r="C79" s="244"/>
      <c r="D79" s="244"/>
      <c r="E79" s="244"/>
      <c r="F79" s="244"/>
      <c r="G79" s="1244"/>
      <c r="H79" s="1245"/>
      <c r="I79" s="1252" t="s">
        <v>568</v>
      </c>
      <c r="J79" s="1248"/>
      <c r="K79" s="1253">
        <v>11.1</v>
      </c>
      <c r="L79" s="1253">
        <v>10.3</v>
      </c>
      <c r="M79" s="1253">
        <v>9.6</v>
      </c>
      <c r="N79" s="1253">
        <v>8.8000000000000007</v>
      </c>
      <c r="O79" s="1253">
        <v>9</v>
      </c>
      <c r="V79" s="243">
        <v>53.5</v>
      </c>
      <c r="X79" s="243">
        <v>48.2</v>
      </c>
      <c r="Z79" s="243">
        <v>34.200000000000003</v>
      </c>
      <c r="AB79" s="243">
        <v>30.3</v>
      </c>
      <c r="AD79" s="243">
        <v>28.9</v>
      </c>
    </row>
    <row r="80" spans="2:30">
      <c r="B80" s="248"/>
      <c r="C80" s="244"/>
      <c r="D80" s="244"/>
      <c r="E80" s="244"/>
      <c r="F80" s="244"/>
      <c r="G80" s="1246"/>
      <c r="H80" s="1247"/>
      <c r="I80" s="1248"/>
      <c r="J80" s="1248"/>
      <c r="K80" s="1253"/>
      <c r="L80" s="1253"/>
      <c r="M80" s="1253"/>
      <c r="N80" s="1253"/>
      <c r="O80" s="125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37597</v>
      </c>
      <c r="E3" s="116"/>
      <c r="F3" s="117">
        <v>47569</v>
      </c>
      <c r="G3" s="118"/>
      <c r="H3" s="119"/>
    </row>
    <row r="4" spans="1:8">
      <c r="A4" s="120"/>
      <c r="B4" s="121"/>
      <c r="C4" s="122"/>
      <c r="D4" s="123">
        <v>18412</v>
      </c>
      <c r="E4" s="124"/>
      <c r="F4" s="125">
        <v>26255</v>
      </c>
      <c r="G4" s="126"/>
      <c r="H4" s="127"/>
    </row>
    <row r="5" spans="1:8">
      <c r="A5" s="108" t="s">
        <v>519</v>
      </c>
      <c r="B5" s="113"/>
      <c r="C5" s="114"/>
      <c r="D5" s="115">
        <v>48639</v>
      </c>
      <c r="E5" s="116"/>
      <c r="F5" s="117">
        <v>50880</v>
      </c>
      <c r="G5" s="118"/>
      <c r="H5" s="119"/>
    </row>
    <row r="6" spans="1:8">
      <c r="A6" s="120"/>
      <c r="B6" s="121"/>
      <c r="C6" s="122"/>
      <c r="D6" s="123">
        <v>18164</v>
      </c>
      <c r="E6" s="124"/>
      <c r="F6" s="125">
        <v>26879</v>
      </c>
      <c r="G6" s="126"/>
      <c r="H6" s="127"/>
    </row>
    <row r="7" spans="1:8">
      <c r="A7" s="108" t="s">
        <v>520</v>
      </c>
      <c r="B7" s="113"/>
      <c r="C7" s="114"/>
      <c r="D7" s="115">
        <v>99892</v>
      </c>
      <c r="E7" s="116"/>
      <c r="F7" s="117">
        <v>63956</v>
      </c>
      <c r="G7" s="118"/>
      <c r="H7" s="119"/>
    </row>
    <row r="8" spans="1:8">
      <c r="A8" s="120"/>
      <c r="B8" s="121"/>
      <c r="C8" s="122"/>
      <c r="D8" s="123">
        <v>32473</v>
      </c>
      <c r="E8" s="124"/>
      <c r="F8" s="125">
        <v>29239</v>
      </c>
      <c r="G8" s="126"/>
      <c r="H8" s="127"/>
    </row>
    <row r="9" spans="1:8">
      <c r="A9" s="108" t="s">
        <v>521</v>
      </c>
      <c r="B9" s="113"/>
      <c r="C9" s="114"/>
      <c r="D9" s="115">
        <v>77664</v>
      </c>
      <c r="E9" s="116"/>
      <c r="F9" s="117">
        <v>66255</v>
      </c>
      <c r="G9" s="118"/>
      <c r="H9" s="119"/>
    </row>
    <row r="10" spans="1:8">
      <c r="A10" s="120"/>
      <c r="B10" s="121"/>
      <c r="C10" s="122"/>
      <c r="D10" s="123">
        <v>28619</v>
      </c>
      <c r="E10" s="124"/>
      <c r="F10" s="125">
        <v>31822</v>
      </c>
      <c r="G10" s="126"/>
      <c r="H10" s="127"/>
    </row>
    <row r="11" spans="1:8">
      <c r="A11" s="108" t="s">
        <v>522</v>
      </c>
      <c r="B11" s="113"/>
      <c r="C11" s="114"/>
      <c r="D11" s="115">
        <v>111331</v>
      </c>
      <c r="E11" s="116"/>
      <c r="F11" s="117">
        <v>92247</v>
      </c>
      <c r="G11" s="118"/>
      <c r="H11" s="119"/>
    </row>
    <row r="12" spans="1:8">
      <c r="A12" s="120"/>
      <c r="B12" s="121"/>
      <c r="C12" s="128"/>
      <c r="D12" s="123">
        <v>36322</v>
      </c>
      <c r="E12" s="124"/>
      <c r="F12" s="125">
        <v>37204</v>
      </c>
      <c r="G12" s="126"/>
      <c r="H12" s="127"/>
    </row>
    <row r="13" spans="1:8">
      <c r="A13" s="108"/>
      <c r="B13" s="113"/>
      <c r="C13" s="129"/>
      <c r="D13" s="130">
        <v>75025</v>
      </c>
      <c r="E13" s="131"/>
      <c r="F13" s="132">
        <v>64181</v>
      </c>
      <c r="G13" s="133"/>
      <c r="H13" s="119"/>
    </row>
    <row r="14" spans="1:8">
      <c r="A14" s="120"/>
      <c r="B14" s="121"/>
      <c r="C14" s="122"/>
      <c r="D14" s="123">
        <v>26798</v>
      </c>
      <c r="E14" s="124"/>
      <c r="F14" s="125">
        <v>30280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0.81</v>
      </c>
      <c r="C19" s="134">
        <f>ROUND(VALUE(SUBSTITUTE(実質収支比率等に係る経年分析!G$48,"▲","-")),2)</f>
        <v>1.85</v>
      </c>
      <c r="D19" s="134">
        <f>ROUND(VALUE(SUBSTITUTE(実質収支比率等に係る経年分析!H$48,"▲","-")),2)</f>
        <v>2.0699999999999998</v>
      </c>
      <c r="E19" s="134">
        <f>ROUND(VALUE(SUBSTITUTE(実質収支比率等に係る経年分析!I$48,"▲","-")),2)</f>
        <v>2.2599999999999998</v>
      </c>
      <c r="F19" s="134">
        <f>ROUND(VALUE(SUBSTITUTE(実質収支比率等に係る経年分析!J$48,"▲","-")),2)</f>
        <v>2.85</v>
      </c>
    </row>
    <row r="20" spans="1:11">
      <c r="A20" s="134" t="s">
        <v>43</v>
      </c>
      <c r="B20" s="134">
        <f>ROUND(VALUE(SUBSTITUTE(実質収支比率等に係る経年分析!F$47,"▲","-")),2)</f>
        <v>14.99</v>
      </c>
      <c r="C20" s="134">
        <f>ROUND(VALUE(SUBSTITUTE(実質収支比率等に係る経年分析!G$47,"▲","-")),2)</f>
        <v>17.07</v>
      </c>
      <c r="D20" s="134">
        <f>ROUND(VALUE(SUBSTITUTE(実質収支比率等に係る経年分析!H$47,"▲","-")),2)</f>
        <v>18.489999999999998</v>
      </c>
      <c r="E20" s="134">
        <f>ROUND(VALUE(SUBSTITUTE(実質収支比率等に係る経年分析!I$47,"▲","-")),2)</f>
        <v>22.24</v>
      </c>
      <c r="F20" s="134">
        <f>ROUND(VALUE(SUBSTITUTE(実質収支比率等に係る経年分析!J$47,"▲","-")),2)</f>
        <v>26.46</v>
      </c>
    </row>
    <row r="21" spans="1:11">
      <c r="A21" s="134" t="s">
        <v>44</v>
      </c>
      <c r="B21" s="134">
        <f>IF(ISNUMBER(VALUE(SUBSTITUTE(実質収支比率等に係る経年分析!F$49,"▲","-"))),ROUND(VALUE(SUBSTITUTE(実質収支比率等に係る経年分析!F$49,"▲","-")),2),NA())</f>
        <v>2.97</v>
      </c>
      <c r="C21" s="134">
        <f>IF(ISNUMBER(VALUE(SUBSTITUTE(実質収支比率等に係る経年分析!G$49,"▲","-"))),ROUND(VALUE(SUBSTITUTE(実質収支比率等に係る経年分析!G$49,"▲","-")),2),NA())</f>
        <v>5.87</v>
      </c>
      <c r="D21" s="134">
        <f>IF(ISNUMBER(VALUE(SUBSTITUTE(実質収支比率等に係る経年分析!H$49,"▲","-"))),ROUND(VALUE(SUBSTITUTE(実質収支比率等に係る経年分析!H$49,"▲","-")),2),NA())</f>
        <v>4.29</v>
      </c>
      <c r="E21" s="134">
        <f>IF(ISNUMBER(VALUE(SUBSTITUTE(実質収支比率等に係る経年分析!I$49,"▲","-"))),ROUND(VALUE(SUBSTITUTE(実質収支比率等に係る経年分析!I$49,"▲","-")),2),NA())</f>
        <v>7.19</v>
      </c>
      <c r="F21" s="134">
        <f>IF(ISNUMBER(VALUE(SUBSTITUTE(実質収支比率等に係る経年分析!J$49,"▲","-"))),ROUND(VALUE(SUBSTITUTE(実質収支比率等に係る経年分析!J$49,"▲","-")),2),NA())</f>
        <v>8.17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介護老人保健施設事業会計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介護保険（保険事業勘定）特別会計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c r="A32" s="135" t="str">
        <f>IF(連結実質赤字比率に係る赤字・黒字の構成分析!C$38="",NA(),連結実質赤字比率に係る赤字・黒字の構成分析!C$38)</f>
        <v>国民健康保険（事業勘定）特別会計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3.84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4.8099999999999996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7.13</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33.659999999999997</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1.28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1.1000000000000001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0.99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4493</v>
      </c>
      <c r="E42" s="136"/>
      <c r="F42" s="136"/>
      <c r="G42" s="136">
        <f>'実質公債費比率（分子）の構造'!L$52</f>
        <v>4671</v>
      </c>
      <c r="H42" s="136"/>
      <c r="I42" s="136"/>
      <c r="J42" s="136">
        <f>'実質公債費比率（分子）の構造'!M$52</f>
        <v>5053</v>
      </c>
      <c r="K42" s="136"/>
      <c r="L42" s="136"/>
      <c r="M42" s="136">
        <f>'実質公債費比率（分子）の構造'!N$52</f>
        <v>5271</v>
      </c>
      <c r="N42" s="136"/>
      <c r="O42" s="136"/>
      <c r="P42" s="136">
        <f>'実質公債費比率（分子）の構造'!O$52</f>
        <v>5292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42</v>
      </c>
      <c r="C44" s="136"/>
      <c r="D44" s="136"/>
      <c r="E44" s="136">
        <f>'実質公債費比率（分子）の構造'!L$50</f>
        <v>41</v>
      </c>
      <c r="F44" s="136"/>
      <c r="G44" s="136"/>
      <c r="H44" s="136">
        <f>'実質公債費比率（分子）の構造'!M$50</f>
        <v>40</v>
      </c>
      <c r="I44" s="136"/>
      <c r="J44" s="136"/>
      <c r="K44" s="136">
        <f>'実質公債費比率（分子）の構造'!N$50</f>
        <v>39</v>
      </c>
      <c r="L44" s="136"/>
      <c r="M44" s="136"/>
      <c r="N44" s="136">
        <f>'実質公債費比率（分子）の構造'!O$50</f>
        <v>39</v>
      </c>
      <c r="O44" s="136"/>
      <c r="P44" s="136"/>
    </row>
    <row r="45" spans="1:16">
      <c r="A45" s="136" t="s">
        <v>54</v>
      </c>
      <c r="B45" s="136">
        <f>'実質公債費比率（分子）の構造'!K$49</f>
        <v>118</v>
      </c>
      <c r="C45" s="136"/>
      <c r="D45" s="136"/>
      <c r="E45" s="136">
        <f>'実質公債費比率（分子）の構造'!L$49</f>
        <v>99</v>
      </c>
      <c r="F45" s="136"/>
      <c r="G45" s="136"/>
      <c r="H45" s="136">
        <f>'実質公債費比率（分子）の構造'!M$49</f>
        <v>86</v>
      </c>
      <c r="I45" s="136"/>
      <c r="J45" s="136"/>
      <c r="K45" s="136">
        <f>'実質公債費比率（分子）の構造'!N$49</f>
        <v>53</v>
      </c>
      <c r="L45" s="136"/>
      <c r="M45" s="136"/>
      <c r="N45" s="136">
        <f>'実質公債費比率（分子）の構造'!O$49</f>
        <v>73</v>
      </c>
      <c r="O45" s="136"/>
      <c r="P45" s="136"/>
    </row>
    <row r="46" spans="1:16">
      <c r="A46" s="136" t="s">
        <v>55</v>
      </c>
      <c r="B46" s="136">
        <f>'実質公債費比率（分子）の構造'!K$48</f>
        <v>1756</v>
      </c>
      <c r="C46" s="136"/>
      <c r="D46" s="136"/>
      <c r="E46" s="136">
        <f>'実質公債費比率（分子）の構造'!L$48</f>
        <v>1660</v>
      </c>
      <c r="F46" s="136"/>
      <c r="G46" s="136"/>
      <c r="H46" s="136">
        <f>'実質公債費比率（分子）の構造'!M$48</f>
        <v>1728</v>
      </c>
      <c r="I46" s="136"/>
      <c r="J46" s="136"/>
      <c r="K46" s="136">
        <f>'実質公債費比率（分子）の構造'!N$48</f>
        <v>1773</v>
      </c>
      <c r="L46" s="136"/>
      <c r="M46" s="136"/>
      <c r="N46" s="136">
        <f>'実質公債費比率（分子）の構造'!O$48</f>
        <v>1651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5163</v>
      </c>
      <c r="C49" s="136"/>
      <c r="D49" s="136"/>
      <c r="E49" s="136">
        <f>'実質公債費比率（分子）の構造'!L$45</f>
        <v>4986</v>
      </c>
      <c r="F49" s="136"/>
      <c r="G49" s="136"/>
      <c r="H49" s="136">
        <f>'実質公債費比率（分子）の構造'!M$45</f>
        <v>5039</v>
      </c>
      <c r="I49" s="136"/>
      <c r="J49" s="136"/>
      <c r="K49" s="136">
        <f>'実質公債費比率（分子）の構造'!N$45</f>
        <v>4845</v>
      </c>
      <c r="L49" s="136"/>
      <c r="M49" s="136"/>
      <c r="N49" s="136">
        <f>'実質公債費比率（分子）の構造'!O$45</f>
        <v>4711</v>
      </c>
      <c r="O49" s="136"/>
      <c r="P49" s="136"/>
    </row>
    <row r="50" spans="1:16">
      <c r="A50" s="136" t="s">
        <v>59</v>
      </c>
      <c r="B50" s="136" t="e">
        <f>NA()</f>
        <v>#N/A</v>
      </c>
      <c r="C50" s="136">
        <f>IF(ISNUMBER('実質公債費比率（分子）の構造'!K$53),'実質公債費比率（分子）の構造'!K$53,NA())</f>
        <v>2586</v>
      </c>
      <c r="D50" s="136" t="e">
        <f>NA()</f>
        <v>#N/A</v>
      </c>
      <c r="E50" s="136" t="e">
        <f>NA()</f>
        <v>#N/A</v>
      </c>
      <c r="F50" s="136">
        <f>IF(ISNUMBER('実質公債費比率（分子）の構造'!L$53),'実質公債費比率（分子）の構造'!L$53,NA())</f>
        <v>2115</v>
      </c>
      <c r="G50" s="136" t="e">
        <f>NA()</f>
        <v>#N/A</v>
      </c>
      <c r="H50" s="136" t="e">
        <f>NA()</f>
        <v>#N/A</v>
      </c>
      <c r="I50" s="136">
        <f>IF(ISNUMBER('実質公債費比率（分子）の構造'!M$53),'実質公債費比率（分子）の構造'!M$53,NA())</f>
        <v>1840</v>
      </c>
      <c r="J50" s="136" t="e">
        <f>NA()</f>
        <v>#N/A</v>
      </c>
      <c r="K50" s="136" t="e">
        <f>NA()</f>
        <v>#N/A</v>
      </c>
      <c r="L50" s="136">
        <f>IF(ISNUMBER('実質公債費比率（分子）の構造'!N$53),'実質公債費比率（分子）の構造'!N$53,NA())</f>
        <v>1439</v>
      </c>
      <c r="M50" s="136" t="e">
        <f>NA()</f>
        <v>#N/A</v>
      </c>
      <c r="N50" s="136" t="e">
        <f>NA()</f>
        <v>#N/A</v>
      </c>
      <c r="O50" s="136">
        <f>IF(ISNUMBER('実質公債費比率（分子）の構造'!O$53),'実質公債費比率（分子）の構造'!O$53,NA())</f>
        <v>1182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46573</v>
      </c>
      <c r="E56" s="135"/>
      <c r="F56" s="135"/>
      <c r="G56" s="135">
        <f>'将来負担比率（分子）の構造'!J$51</f>
        <v>46606</v>
      </c>
      <c r="H56" s="135"/>
      <c r="I56" s="135"/>
      <c r="J56" s="135">
        <f>'将来負担比率（分子）の構造'!K$51</f>
        <v>47141</v>
      </c>
      <c r="K56" s="135"/>
      <c r="L56" s="135"/>
      <c r="M56" s="135">
        <f>'将来負担比率（分子）の構造'!L$51</f>
        <v>46591</v>
      </c>
      <c r="N56" s="135"/>
      <c r="O56" s="135"/>
      <c r="P56" s="135">
        <f>'将来負担比率（分子）の構造'!M$51</f>
        <v>47788</v>
      </c>
    </row>
    <row r="57" spans="1:16">
      <c r="A57" s="135" t="s">
        <v>35</v>
      </c>
      <c r="B57" s="135"/>
      <c r="C57" s="135"/>
      <c r="D57" s="135">
        <f>'将来負担比率（分子）の構造'!I$50</f>
        <v>1416</v>
      </c>
      <c r="E57" s="135"/>
      <c r="F57" s="135"/>
      <c r="G57" s="135">
        <f>'将来負担比率（分子）の構造'!J$50</f>
        <v>1459</v>
      </c>
      <c r="H57" s="135"/>
      <c r="I57" s="135"/>
      <c r="J57" s="135">
        <f>'将来負担比率（分子）の構造'!K$50</f>
        <v>1340</v>
      </c>
      <c r="K57" s="135"/>
      <c r="L57" s="135"/>
      <c r="M57" s="135">
        <f>'将来負担比率（分子）の構造'!L$50</f>
        <v>1224</v>
      </c>
      <c r="N57" s="135"/>
      <c r="O57" s="135"/>
      <c r="P57" s="135">
        <f>'将来負担比率（分子）の構造'!M$50</f>
        <v>1111</v>
      </c>
    </row>
    <row r="58" spans="1:16">
      <c r="A58" s="135" t="s">
        <v>34</v>
      </c>
      <c r="B58" s="135"/>
      <c r="C58" s="135"/>
      <c r="D58" s="135">
        <f>'将来負担比率（分子）の構造'!I$49</f>
        <v>5819</v>
      </c>
      <c r="E58" s="135"/>
      <c r="F58" s="135"/>
      <c r="G58" s="135">
        <f>'将来負担比率（分子）の構造'!J$49</f>
        <v>6647</v>
      </c>
      <c r="H58" s="135"/>
      <c r="I58" s="135"/>
      <c r="J58" s="135">
        <f>'将来負担比率（分子）の構造'!K$49</f>
        <v>7093</v>
      </c>
      <c r="K58" s="135"/>
      <c r="L58" s="135"/>
      <c r="M58" s="135">
        <f>'将来負担比率（分子）の構造'!L$49</f>
        <v>8191</v>
      </c>
      <c r="N58" s="135"/>
      <c r="O58" s="135"/>
      <c r="P58" s="135">
        <f>'将来負担比率（分子）の構造'!M$49</f>
        <v>10802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654</v>
      </c>
      <c r="C61" s="135"/>
      <c r="D61" s="135"/>
      <c r="E61" s="135">
        <f>'将来負担比率（分子）の構造'!J$46</f>
        <v>1078</v>
      </c>
      <c r="F61" s="135"/>
      <c r="G61" s="135"/>
      <c r="H61" s="135">
        <f>'将来負担比率（分子）の構造'!K$46</f>
        <v>409</v>
      </c>
      <c r="I61" s="135"/>
      <c r="J61" s="135"/>
      <c r="K61" s="135">
        <f>'将来負担比率（分子）の構造'!L$46</f>
        <v>8</v>
      </c>
      <c r="L61" s="135"/>
      <c r="M61" s="135"/>
      <c r="N61" s="135">
        <f>'将来負担比率（分子）の構造'!M$46</f>
        <v>33</v>
      </c>
      <c r="O61" s="135"/>
      <c r="P61" s="135"/>
    </row>
    <row r="62" spans="1:16">
      <c r="A62" s="135" t="s">
        <v>29</v>
      </c>
      <c r="B62" s="135">
        <f>'将来負担比率（分子）の構造'!I$45</f>
        <v>7255</v>
      </c>
      <c r="C62" s="135"/>
      <c r="D62" s="135"/>
      <c r="E62" s="135">
        <f>'将来負担比率（分子）の構造'!J$45</f>
        <v>6405</v>
      </c>
      <c r="F62" s="135"/>
      <c r="G62" s="135"/>
      <c r="H62" s="135">
        <f>'将来負担比率（分子）の構造'!K$45</f>
        <v>5789</v>
      </c>
      <c r="I62" s="135"/>
      <c r="J62" s="135"/>
      <c r="K62" s="135">
        <f>'将来負担比率（分子）の構造'!L$45</f>
        <v>5245</v>
      </c>
      <c r="L62" s="135"/>
      <c r="M62" s="135"/>
      <c r="N62" s="135">
        <f>'将来負担比率（分子）の構造'!M$45</f>
        <v>5344</v>
      </c>
      <c r="O62" s="135"/>
      <c r="P62" s="135"/>
    </row>
    <row r="63" spans="1:16">
      <c r="A63" s="135" t="s">
        <v>28</v>
      </c>
      <c r="B63" s="135">
        <f>'将来負担比率（分子）の構造'!I$44</f>
        <v>570</v>
      </c>
      <c r="C63" s="135"/>
      <c r="D63" s="135"/>
      <c r="E63" s="135">
        <f>'将来負担比率（分子）の構造'!J$44</f>
        <v>580</v>
      </c>
      <c r="F63" s="135"/>
      <c r="G63" s="135"/>
      <c r="H63" s="135">
        <f>'将来負担比率（分子）の構造'!K$44</f>
        <v>664</v>
      </c>
      <c r="I63" s="135"/>
      <c r="J63" s="135"/>
      <c r="K63" s="135">
        <f>'将来負担比率（分子）の構造'!L$44</f>
        <v>627</v>
      </c>
      <c r="L63" s="135"/>
      <c r="M63" s="135"/>
      <c r="N63" s="135">
        <f>'将来負担比率（分子）の構造'!M$44</f>
        <v>607</v>
      </c>
      <c r="O63" s="135"/>
      <c r="P63" s="135"/>
    </row>
    <row r="64" spans="1:16">
      <c r="A64" s="135" t="s">
        <v>27</v>
      </c>
      <c r="B64" s="135">
        <f>'将来負担比率（分子）の構造'!I$43</f>
        <v>23620</v>
      </c>
      <c r="C64" s="135"/>
      <c r="D64" s="135"/>
      <c r="E64" s="135">
        <f>'将来負担比率（分子）の構造'!J$43</f>
        <v>22100</v>
      </c>
      <c r="F64" s="135"/>
      <c r="G64" s="135"/>
      <c r="H64" s="135">
        <f>'将来負担比率（分子）の構造'!K$43</f>
        <v>19907</v>
      </c>
      <c r="I64" s="135"/>
      <c r="J64" s="135"/>
      <c r="K64" s="135">
        <f>'将来負担比率（分子）の構造'!L$43</f>
        <v>18205</v>
      </c>
      <c r="L64" s="135"/>
      <c r="M64" s="135"/>
      <c r="N64" s="135">
        <f>'将来負担比率（分子）の構造'!M$43</f>
        <v>16712</v>
      </c>
      <c r="O64" s="135"/>
      <c r="P64" s="135"/>
    </row>
    <row r="65" spans="1:16">
      <c r="A65" s="135" t="s">
        <v>26</v>
      </c>
      <c r="B65" s="135">
        <f>'将来負担比率（分子）の構造'!I$42</f>
        <v>265</v>
      </c>
      <c r="C65" s="135"/>
      <c r="D65" s="135"/>
      <c r="E65" s="135">
        <f>'将来負担比率（分子）の構造'!J$42</f>
        <v>229</v>
      </c>
      <c r="F65" s="135"/>
      <c r="G65" s="135"/>
      <c r="H65" s="135">
        <f>'将来負担比率（分子）の構造'!K$42</f>
        <v>194</v>
      </c>
      <c r="I65" s="135"/>
      <c r="J65" s="135"/>
      <c r="K65" s="135">
        <f>'将来負担比率（分子）の構造'!L$42</f>
        <v>159</v>
      </c>
      <c r="L65" s="135"/>
      <c r="M65" s="135"/>
      <c r="N65" s="135">
        <f>'将来負担比率（分子）の構造'!M$42</f>
        <v>124</v>
      </c>
      <c r="O65" s="135"/>
      <c r="P65" s="135"/>
    </row>
    <row r="66" spans="1:16">
      <c r="A66" s="135" t="s">
        <v>25</v>
      </c>
      <c r="B66" s="135">
        <f>'将来負担比率（分子）の構造'!I$41</f>
        <v>39721</v>
      </c>
      <c r="C66" s="135"/>
      <c r="D66" s="135"/>
      <c r="E66" s="135">
        <f>'将来負担比率（分子）の構造'!J$41</f>
        <v>37180</v>
      </c>
      <c r="F66" s="135"/>
      <c r="G66" s="135"/>
      <c r="H66" s="135">
        <f>'将来負担比率（分子）の構造'!K$41</f>
        <v>35989</v>
      </c>
      <c r="I66" s="135"/>
      <c r="J66" s="135"/>
      <c r="K66" s="135">
        <f>'将来負担比率（分子）の構造'!L$41</f>
        <v>33852</v>
      </c>
      <c r="L66" s="135"/>
      <c r="M66" s="135"/>
      <c r="N66" s="135">
        <f>'将来負担比率（分子）の構造'!M$41</f>
        <v>33957</v>
      </c>
      <c r="O66" s="135"/>
      <c r="P66" s="135"/>
    </row>
    <row r="67" spans="1:16">
      <c r="A67" s="135" t="s">
        <v>63</v>
      </c>
      <c r="B67" s="135" t="e">
        <f>NA()</f>
        <v>#N/A</v>
      </c>
      <c r="C67" s="135">
        <f>IF(ISNUMBER('将来負担比率（分子）の構造'!I$52), IF('将来負担比率（分子）の構造'!I$52 &lt; 0, 0, '将来負担比率（分子）の構造'!I$52), NA())</f>
        <v>18278</v>
      </c>
      <c r="D67" s="135" t="e">
        <f>NA()</f>
        <v>#N/A</v>
      </c>
      <c r="E67" s="135" t="e">
        <f>NA()</f>
        <v>#N/A</v>
      </c>
      <c r="F67" s="135">
        <f>IF(ISNUMBER('将来負担比率（分子）の構造'!J$52), IF('将来負担比率（分子）の構造'!J$52 &lt; 0, 0, '将来負担比率（分子）の構造'!J$52), NA())</f>
        <v>12860</v>
      </c>
      <c r="G67" s="135" t="e">
        <f>NA()</f>
        <v>#N/A</v>
      </c>
      <c r="H67" s="135" t="e">
        <f>NA()</f>
        <v>#N/A</v>
      </c>
      <c r="I67" s="135">
        <f>IF(ISNUMBER('将来負担比率（分子）の構造'!K$52), IF('将来負担比率（分子）の構造'!K$52 &lt; 0, 0, '将来負担比率（分子）の構造'!K$52), NA())</f>
        <v>7378</v>
      </c>
      <c r="J67" s="135" t="e">
        <f>NA()</f>
        <v>#N/A</v>
      </c>
      <c r="K67" s="135" t="e">
        <f>NA()</f>
        <v>#N/A</v>
      </c>
      <c r="L67" s="135">
        <f>IF(ISNUMBER('将来負担比率（分子）の構造'!L$52), IF('将来負担比率（分子）の構造'!L$52 &lt; 0, 0, '将来負担比率（分子）の構造'!L$52), NA())</f>
        <v>2090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7625286</v>
      </c>
      <c r="S5" s="613"/>
      <c r="T5" s="613"/>
      <c r="U5" s="613"/>
      <c r="V5" s="613"/>
      <c r="W5" s="613"/>
      <c r="X5" s="613"/>
      <c r="Y5" s="614"/>
      <c r="Z5" s="615">
        <v>16</v>
      </c>
      <c r="AA5" s="615"/>
      <c r="AB5" s="615"/>
      <c r="AC5" s="615"/>
      <c r="AD5" s="616">
        <v>7625286</v>
      </c>
      <c r="AE5" s="616"/>
      <c r="AF5" s="616"/>
      <c r="AG5" s="616"/>
      <c r="AH5" s="616"/>
      <c r="AI5" s="616"/>
      <c r="AJ5" s="616"/>
      <c r="AK5" s="616"/>
      <c r="AL5" s="617">
        <v>29.6</v>
      </c>
      <c r="AM5" s="618"/>
      <c r="AN5" s="618"/>
      <c r="AO5" s="619"/>
      <c r="AP5" s="609" t="s">
        <v>205</v>
      </c>
      <c r="AQ5" s="610"/>
      <c r="AR5" s="610"/>
      <c r="AS5" s="610"/>
      <c r="AT5" s="610"/>
      <c r="AU5" s="610"/>
      <c r="AV5" s="610"/>
      <c r="AW5" s="610"/>
      <c r="AX5" s="610"/>
      <c r="AY5" s="610"/>
      <c r="AZ5" s="610"/>
      <c r="BA5" s="610"/>
      <c r="BB5" s="610"/>
      <c r="BC5" s="610"/>
      <c r="BD5" s="610"/>
      <c r="BE5" s="610"/>
      <c r="BF5" s="611"/>
      <c r="BG5" s="623">
        <v>7625286</v>
      </c>
      <c r="BH5" s="624"/>
      <c r="BI5" s="624"/>
      <c r="BJ5" s="624"/>
      <c r="BK5" s="624"/>
      <c r="BL5" s="624"/>
      <c r="BM5" s="624"/>
      <c r="BN5" s="625"/>
      <c r="BO5" s="626">
        <v>100</v>
      </c>
      <c r="BP5" s="626"/>
      <c r="BQ5" s="626"/>
      <c r="BR5" s="626"/>
      <c r="BS5" s="627">
        <v>110372</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308159</v>
      </c>
      <c r="S6" s="624"/>
      <c r="T6" s="624"/>
      <c r="U6" s="624"/>
      <c r="V6" s="624"/>
      <c r="W6" s="624"/>
      <c r="X6" s="624"/>
      <c r="Y6" s="625"/>
      <c r="Z6" s="626">
        <v>0.6</v>
      </c>
      <c r="AA6" s="626"/>
      <c r="AB6" s="626"/>
      <c r="AC6" s="626"/>
      <c r="AD6" s="627">
        <v>308159</v>
      </c>
      <c r="AE6" s="627"/>
      <c r="AF6" s="627"/>
      <c r="AG6" s="627"/>
      <c r="AH6" s="627"/>
      <c r="AI6" s="627"/>
      <c r="AJ6" s="627"/>
      <c r="AK6" s="627"/>
      <c r="AL6" s="628">
        <v>1.2</v>
      </c>
      <c r="AM6" s="629"/>
      <c r="AN6" s="629"/>
      <c r="AO6" s="630"/>
      <c r="AP6" s="620" t="s">
        <v>210</v>
      </c>
      <c r="AQ6" s="621"/>
      <c r="AR6" s="621"/>
      <c r="AS6" s="621"/>
      <c r="AT6" s="621"/>
      <c r="AU6" s="621"/>
      <c r="AV6" s="621"/>
      <c r="AW6" s="621"/>
      <c r="AX6" s="621"/>
      <c r="AY6" s="621"/>
      <c r="AZ6" s="621"/>
      <c r="BA6" s="621"/>
      <c r="BB6" s="621"/>
      <c r="BC6" s="621"/>
      <c r="BD6" s="621"/>
      <c r="BE6" s="621"/>
      <c r="BF6" s="622"/>
      <c r="BG6" s="623">
        <v>7625286</v>
      </c>
      <c r="BH6" s="624"/>
      <c r="BI6" s="624"/>
      <c r="BJ6" s="624"/>
      <c r="BK6" s="624"/>
      <c r="BL6" s="624"/>
      <c r="BM6" s="624"/>
      <c r="BN6" s="625"/>
      <c r="BO6" s="626">
        <v>100</v>
      </c>
      <c r="BP6" s="626"/>
      <c r="BQ6" s="626"/>
      <c r="BR6" s="626"/>
      <c r="BS6" s="627">
        <v>110372</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287433</v>
      </c>
      <c r="CS6" s="624"/>
      <c r="CT6" s="624"/>
      <c r="CU6" s="624"/>
      <c r="CV6" s="624"/>
      <c r="CW6" s="624"/>
      <c r="CX6" s="624"/>
      <c r="CY6" s="625"/>
      <c r="CZ6" s="626">
        <v>0.6</v>
      </c>
      <c r="DA6" s="626"/>
      <c r="DB6" s="626"/>
      <c r="DC6" s="626"/>
      <c r="DD6" s="632" t="s">
        <v>212</v>
      </c>
      <c r="DE6" s="624"/>
      <c r="DF6" s="624"/>
      <c r="DG6" s="624"/>
      <c r="DH6" s="624"/>
      <c r="DI6" s="624"/>
      <c r="DJ6" s="624"/>
      <c r="DK6" s="624"/>
      <c r="DL6" s="624"/>
      <c r="DM6" s="624"/>
      <c r="DN6" s="624"/>
      <c r="DO6" s="624"/>
      <c r="DP6" s="625"/>
      <c r="DQ6" s="632">
        <v>287371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21196</v>
      </c>
      <c r="S7" s="624"/>
      <c r="T7" s="624"/>
      <c r="U7" s="624"/>
      <c r="V7" s="624"/>
      <c r="W7" s="624"/>
      <c r="X7" s="624"/>
      <c r="Y7" s="625"/>
      <c r="Z7" s="626">
        <v>0</v>
      </c>
      <c r="AA7" s="626"/>
      <c r="AB7" s="626"/>
      <c r="AC7" s="626"/>
      <c r="AD7" s="627">
        <v>21196</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3284951</v>
      </c>
      <c r="BH7" s="624"/>
      <c r="BI7" s="624"/>
      <c r="BJ7" s="624"/>
      <c r="BK7" s="624"/>
      <c r="BL7" s="624"/>
      <c r="BM7" s="624"/>
      <c r="BN7" s="625"/>
      <c r="BO7" s="626">
        <v>43.1</v>
      </c>
      <c r="BP7" s="626"/>
      <c r="BQ7" s="626"/>
      <c r="BR7" s="626"/>
      <c r="BS7" s="627">
        <v>110372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5779857</v>
      </c>
      <c r="CS7" s="624"/>
      <c r="CT7" s="624"/>
      <c r="CU7" s="624"/>
      <c r="CV7" s="624"/>
      <c r="CW7" s="624"/>
      <c r="CX7" s="624"/>
      <c r="CY7" s="625"/>
      <c r="CZ7" s="626">
        <v>12.5</v>
      </c>
      <c r="DA7" s="626"/>
      <c r="DB7" s="626"/>
      <c r="DC7" s="626"/>
      <c r="DD7" s="632">
        <v>360968</v>
      </c>
      <c r="DE7" s="624"/>
      <c r="DF7" s="624"/>
      <c r="DG7" s="624"/>
      <c r="DH7" s="624"/>
      <c r="DI7" s="624"/>
      <c r="DJ7" s="624"/>
      <c r="DK7" s="624"/>
      <c r="DL7" s="624"/>
      <c r="DM7" s="624"/>
      <c r="DN7" s="624"/>
      <c r="DO7" s="624"/>
      <c r="DP7" s="625"/>
      <c r="DQ7" s="632">
        <v>4385630</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42419</v>
      </c>
      <c r="S8" s="624"/>
      <c r="T8" s="624"/>
      <c r="U8" s="624"/>
      <c r="V8" s="624"/>
      <c r="W8" s="624"/>
      <c r="X8" s="624"/>
      <c r="Y8" s="625"/>
      <c r="Z8" s="626">
        <v>0.1</v>
      </c>
      <c r="AA8" s="626"/>
      <c r="AB8" s="626"/>
      <c r="AC8" s="626"/>
      <c r="AD8" s="627">
        <v>42419</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117970</v>
      </c>
      <c r="BH8" s="624"/>
      <c r="BI8" s="624"/>
      <c r="BJ8" s="624"/>
      <c r="BK8" s="624"/>
      <c r="BL8" s="624"/>
      <c r="BM8" s="624"/>
      <c r="BN8" s="625"/>
      <c r="BO8" s="626">
        <v>1.5</v>
      </c>
      <c r="BP8" s="626"/>
      <c r="BQ8" s="626"/>
      <c r="BR8" s="626"/>
      <c r="BS8" s="632" t="s">
        <v>110</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14533427</v>
      </c>
      <c r="CS8" s="624"/>
      <c r="CT8" s="624"/>
      <c r="CU8" s="624"/>
      <c r="CV8" s="624"/>
      <c r="CW8" s="624"/>
      <c r="CX8" s="624"/>
      <c r="CY8" s="625"/>
      <c r="CZ8" s="626">
        <v>31.4</v>
      </c>
      <c r="DA8" s="626"/>
      <c r="DB8" s="626"/>
      <c r="DC8" s="626"/>
      <c r="DD8" s="632">
        <v>390034</v>
      </c>
      <c r="DE8" s="624"/>
      <c r="DF8" s="624"/>
      <c r="DG8" s="624"/>
      <c r="DH8" s="624"/>
      <c r="DI8" s="624"/>
      <c r="DJ8" s="624"/>
      <c r="DK8" s="624"/>
      <c r="DL8" s="624"/>
      <c r="DM8" s="624"/>
      <c r="DN8" s="624"/>
      <c r="DO8" s="624"/>
      <c r="DP8" s="625"/>
      <c r="DQ8" s="632">
        <v>7154054</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42729</v>
      </c>
      <c r="S9" s="624"/>
      <c r="T9" s="624"/>
      <c r="U9" s="624"/>
      <c r="V9" s="624"/>
      <c r="W9" s="624"/>
      <c r="X9" s="624"/>
      <c r="Y9" s="625"/>
      <c r="Z9" s="626">
        <v>0.1</v>
      </c>
      <c r="AA9" s="626"/>
      <c r="AB9" s="626"/>
      <c r="AC9" s="626"/>
      <c r="AD9" s="627">
        <v>42729</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2504566</v>
      </c>
      <c r="BH9" s="624"/>
      <c r="BI9" s="624"/>
      <c r="BJ9" s="624"/>
      <c r="BK9" s="624"/>
      <c r="BL9" s="624"/>
      <c r="BM9" s="624"/>
      <c r="BN9" s="625"/>
      <c r="BO9" s="626">
        <v>32.799999999999997</v>
      </c>
      <c r="BP9" s="626"/>
      <c r="BQ9" s="626"/>
      <c r="BR9" s="626"/>
      <c r="BS9" s="632" t="s">
        <v>110</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4324558</v>
      </c>
      <c r="CS9" s="624"/>
      <c r="CT9" s="624"/>
      <c r="CU9" s="624"/>
      <c r="CV9" s="624"/>
      <c r="CW9" s="624"/>
      <c r="CX9" s="624"/>
      <c r="CY9" s="625"/>
      <c r="CZ9" s="626">
        <v>9.3000000000000007</v>
      </c>
      <c r="DA9" s="626"/>
      <c r="DB9" s="626"/>
      <c r="DC9" s="626"/>
      <c r="DD9" s="632">
        <v>122219</v>
      </c>
      <c r="DE9" s="624"/>
      <c r="DF9" s="624"/>
      <c r="DG9" s="624"/>
      <c r="DH9" s="624"/>
      <c r="DI9" s="624"/>
      <c r="DJ9" s="624"/>
      <c r="DK9" s="624"/>
      <c r="DL9" s="624"/>
      <c r="DM9" s="624"/>
      <c r="DN9" s="624"/>
      <c r="DO9" s="624"/>
      <c r="DP9" s="625"/>
      <c r="DQ9" s="632">
        <v>2967844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1524333</v>
      </c>
      <c r="S10" s="624"/>
      <c r="T10" s="624"/>
      <c r="U10" s="624"/>
      <c r="V10" s="624"/>
      <c r="W10" s="624"/>
      <c r="X10" s="624"/>
      <c r="Y10" s="625"/>
      <c r="Z10" s="626">
        <v>3.2</v>
      </c>
      <c r="AA10" s="626"/>
      <c r="AB10" s="626"/>
      <c r="AC10" s="626"/>
      <c r="AD10" s="627">
        <v>1524333</v>
      </c>
      <c r="AE10" s="627"/>
      <c r="AF10" s="627"/>
      <c r="AG10" s="627"/>
      <c r="AH10" s="627"/>
      <c r="AI10" s="627"/>
      <c r="AJ10" s="627"/>
      <c r="AK10" s="627"/>
      <c r="AL10" s="628">
        <v>5.9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231290</v>
      </c>
      <c r="BH10" s="624"/>
      <c r="BI10" s="624"/>
      <c r="BJ10" s="624"/>
      <c r="BK10" s="624"/>
      <c r="BL10" s="624"/>
      <c r="BM10" s="624"/>
      <c r="BN10" s="625"/>
      <c r="BO10" s="626">
        <v>3</v>
      </c>
      <c r="BP10" s="626"/>
      <c r="BQ10" s="626"/>
      <c r="BR10" s="626"/>
      <c r="BS10" s="632">
        <v>39499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87154</v>
      </c>
      <c r="CS10" s="624"/>
      <c r="CT10" s="624"/>
      <c r="CU10" s="624"/>
      <c r="CV10" s="624"/>
      <c r="CW10" s="624"/>
      <c r="CX10" s="624"/>
      <c r="CY10" s="625"/>
      <c r="CZ10" s="626">
        <v>0.2</v>
      </c>
      <c r="DA10" s="626"/>
      <c r="DB10" s="626"/>
      <c r="DC10" s="626"/>
      <c r="DD10" s="632" t="s">
        <v>110</v>
      </c>
      <c r="DE10" s="624"/>
      <c r="DF10" s="624"/>
      <c r="DG10" s="624"/>
      <c r="DH10" s="624"/>
      <c r="DI10" s="624"/>
      <c r="DJ10" s="624"/>
      <c r="DK10" s="624"/>
      <c r="DL10" s="624"/>
      <c r="DM10" s="624"/>
      <c r="DN10" s="624"/>
      <c r="DO10" s="624"/>
      <c r="DP10" s="625"/>
      <c r="DQ10" s="632">
        <v>7130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13857</v>
      </c>
      <c r="S11" s="624"/>
      <c r="T11" s="624"/>
      <c r="U11" s="624"/>
      <c r="V11" s="624"/>
      <c r="W11" s="624"/>
      <c r="X11" s="624"/>
      <c r="Y11" s="625"/>
      <c r="Z11" s="626">
        <v>0</v>
      </c>
      <c r="AA11" s="626"/>
      <c r="AB11" s="626"/>
      <c r="AC11" s="626"/>
      <c r="AD11" s="627">
        <v>13857</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431125</v>
      </c>
      <c r="BH11" s="624"/>
      <c r="BI11" s="624"/>
      <c r="BJ11" s="624"/>
      <c r="BK11" s="624"/>
      <c r="BL11" s="624"/>
      <c r="BM11" s="624"/>
      <c r="BN11" s="625"/>
      <c r="BO11" s="626">
        <v>5.7</v>
      </c>
      <c r="BP11" s="626"/>
      <c r="BQ11" s="626"/>
      <c r="BR11" s="626"/>
      <c r="BS11" s="632">
        <v>70873</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1895066</v>
      </c>
      <c r="CS11" s="624"/>
      <c r="CT11" s="624"/>
      <c r="CU11" s="624"/>
      <c r="CV11" s="624"/>
      <c r="CW11" s="624"/>
      <c r="CX11" s="624"/>
      <c r="CY11" s="625"/>
      <c r="CZ11" s="626">
        <v>4.0999999999999996</v>
      </c>
      <c r="DA11" s="626"/>
      <c r="DB11" s="626"/>
      <c r="DC11" s="626"/>
      <c r="DD11" s="632">
        <v>599617</v>
      </c>
      <c r="DE11" s="624"/>
      <c r="DF11" s="624"/>
      <c r="DG11" s="624"/>
      <c r="DH11" s="624"/>
      <c r="DI11" s="624"/>
      <c r="DJ11" s="624"/>
      <c r="DK11" s="624"/>
      <c r="DL11" s="624"/>
      <c r="DM11" s="624"/>
      <c r="DN11" s="624"/>
      <c r="DO11" s="624"/>
      <c r="DP11" s="625"/>
      <c r="DQ11" s="632">
        <v>827494</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3602228</v>
      </c>
      <c r="BH12" s="624"/>
      <c r="BI12" s="624"/>
      <c r="BJ12" s="624"/>
      <c r="BK12" s="624"/>
      <c r="BL12" s="624"/>
      <c r="BM12" s="624"/>
      <c r="BN12" s="625"/>
      <c r="BO12" s="626">
        <v>47.2</v>
      </c>
      <c r="BP12" s="626"/>
      <c r="BQ12" s="626"/>
      <c r="BR12" s="626"/>
      <c r="BS12" s="632" t="s">
        <v>110</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988355</v>
      </c>
      <c r="CS12" s="624"/>
      <c r="CT12" s="624"/>
      <c r="CU12" s="624"/>
      <c r="CV12" s="624"/>
      <c r="CW12" s="624"/>
      <c r="CX12" s="624"/>
      <c r="CY12" s="625"/>
      <c r="CZ12" s="626">
        <v>2.1</v>
      </c>
      <c r="DA12" s="626"/>
      <c r="DB12" s="626"/>
      <c r="DC12" s="626"/>
      <c r="DD12" s="632">
        <v>223383</v>
      </c>
      <c r="DE12" s="624"/>
      <c r="DF12" s="624"/>
      <c r="DG12" s="624"/>
      <c r="DH12" s="624"/>
      <c r="DI12" s="624"/>
      <c r="DJ12" s="624"/>
      <c r="DK12" s="624"/>
      <c r="DL12" s="624"/>
      <c r="DM12" s="624"/>
      <c r="DN12" s="624"/>
      <c r="DO12" s="624"/>
      <c r="DP12" s="625"/>
      <c r="DQ12" s="632">
        <v>647086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47534</v>
      </c>
      <c r="S13" s="624"/>
      <c r="T13" s="624"/>
      <c r="U13" s="624"/>
      <c r="V13" s="624"/>
      <c r="W13" s="624"/>
      <c r="X13" s="624"/>
      <c r="Y13" s="625"/>
      <c r="Z13" s="626">
        <v>0.1</v>
      </c>
      <c r="AA13" s="626"/>
      <c r="AB13" s="626"/>
      <c r="AC13" s="626"/>
      <c r="AD13" s="627">
        <v>47534</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3579031</v>
      </c>
      <c r="BH13" s="624"/>
      <c r="BI13" s="624"/>
      <c r="BJ13" s="624"/>
      <c r="BK13" s="624"/>
      <c r="BL13" s="624"/>
      <c r="BM13" s="624"/>
      <c r="BN13" s="625"/>
      <c r="BO13" s="626">
        <v>46.9</v>
      </c>
      <c r="BP13" s="626"/>
      <c r="BQ13" s="626"/>
      <c r="BR13" s="626"/>
      <c r="BS13" s="632" t="s">
        <v>110</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6014201</v>
      </c>
      <c r="CS13" s="624"/>
      <c r="CT13" s="624"/>
      <c r="CU13" s="624"/>
      <c r="CV13" s="624"/>
      <c r="CW13" s="624"/>
      <c r="CX13" s="624"/>
      <c r="CY13" s="625"/>
      <c r="CZ13" s="626">
        <v>13</v>
      </c>
      <c r="DA13" s="626"/>
      <c r="DB13" s="626"/>
      <c r="DC13" s="626"/>
      <c r="DD13" s="632">
        <v>4145264</v>
      </c>
      <c r="DE13" s="624"/>
      <c r="DF13" s="624"/>
      <c r="DG13" s="624"/>
      <c r="DH13" s="624"/>
      <c r="DI13" s="624"/>
      <c r="DJ13" s="624"/>
      <c r="DK13" s="624"/>
      <c r="DL13" s="624"/>
      <c r="DM13" s="624"/>
      <c r="DN13" s="624"/>
      <c r="DO13" s="624"/>
      <c r="DP13" s="625"/>
      <c r="DQ13" s="632">
        <v>2046162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197164</v>
      </c>
      <c r="BH14" s="624"/>
      <c r="BI14" s="624"/>
      <c r="BJ14" s="624"/>
      <c r="BK14" s="624"/>
      <c r="BL14" s="624"/>
      <c r="BM14" s="624"/>
      <c r="BN14" s="625"/>
      <c r="BO14" s="626">
        <v>2.6</v>
      </c>
      <c r="BP14" s="626"/>
      <c r="BQ14" s="626"/>
      <c r="BR14" s="626"/>
      <c r="BS14" s="632" t="s">
        <v>110</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1672152</v>
      </c>
      <c r="CS14" s="624"/>
      <c r="CT14" s="624"/>
      <c r="CU14" s="624"/>
      <c r="CV14" s="624"/>
      <c r="CW14" s="624"/>
      <c r="CX14" s="624"/>
      <c r="CY14" s="625"/>
      <c r="CZ14" s="626">
        <v>3.6</v>
      </c>
      <c r="DA14" s="626"/>
      <c r="DB14" s="626"/>
      <c r="DC14" s="626"/>
      <c r="DD14" s="632">
        <v>407053</v>
      </c>
      <c r="DE14" s="624"/>
      <c r="DF14" s="624"/>
      <c r="DG14" s="624"/>
      <c r="DH14" s="624"/>
      <c r="DI14" s="624"/>
      <c r="DJ14" s="624"/>
      <c r="DK14" s="624"/>
      <c r="DL14" s="624"/>
      <c r="DM14" s="624"/>
      <c r="DN14" s="624"/>
      <c r="DO14" s="624"/>
      <c r="DP14" s="625"/>
      <c r="DQ14" s="632">
        <v>1232175</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17400</v>
      </c>
      <c r="S15" s="624"/>
      <c r="T15" s="624"/>
      <c r="U15" s="624"/>
      <c r="V15" s="624"/>
      <c r="W15" s="624"/>
      <c r="X15" s="624"/>
      <c r="Y15" s="625"/>
      <c r="Z15" s="626">
        <v>0</v>
      </c>
      <c r="AA15" s="626"/>
      <c r="AB15" s="626"/>
      <c r="AC15" s="626"/>
      <c r="AD15" s="627">
        <v>17400</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540943</v>
      </c>
      <c r="BH15" s="624"/>
      <c r="BI15" s="624"/>
      <c r="BJ15" s="624"/>
      <c r="BK15" s="624"/>
      <c r="BL15" s="624"/>
      <c r="BM15" s="624"/>
      <c r="BN15" s="625"/>
      <c r="BO15" s="626">
        <v>7.1</v>
      </c>
      <c r="BP15" s="626"/>
      <c r="BQ15" s="626"/>
      <c r="BR15" s="626"/>
      <c r="BS15" s="632" t="s">
        <v>110</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5045559</v>
      </c>
      <c r="CS15" s="624"/>
      <c r="CT15" s="624"/>
      <c r="CU15" s="624"/>
      <c r="CV15" s="624"/>
      <c r="CW15" s="624"/>
      <c r="CX15" s="624"/>
      <c r="CY15" s="625"/>
      <c r="CZ15" s="626">
        <v>10.9</v>
      </c>
      <c r="DA15" s="626"/>
      <c r="DB15" s="626"/>
      <c r="DC15" s="626"/>
      <c r="DD15" s="632">
        <v>2704906</v>
      </c>
      <c r="DE15" s="624"/>
      <c r="DF15" s="624"/>
      <c r="DG15" s="624"/>
      <c r="DH15" s="624"/>
      <c r="DI15" s="624"/>
      <c r="DJ15" s="624"/>
      <c r="DK15" s="624"/>
      <c r="DL15" s="624"/>
      <c r="DM15" s="624"/>
      <c r="DN15" s="624"/>
      <c r="DO15" s="624"/>
      <c r="DP15" s="625"/>
      <c r="DQ15" s="632">
        <v>2419442</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17647674</v>
      </c>
      <c r="S16" s="624"/>
      <c r="T16" s="624"/>
      <c r="U16" s="624"/>
      <c r="V16" s="624"/>
      <c r="W16" s="624"/>
      <c r="X16" s="624"/>
      <c r="Y16" s="625"/>
      <c r="Z16" s="626">
        <v>37</v>
      </c>
      <c r="AA16" s="626"/>
      <c r="AB16" s="626"/>
      <c r="AC16" s="626"/>
      <c r="AD16" s="627">
        <v>16097903</v>
      </c>
      <c r="AE16" s="627"/>
      <c r="AF16" s="627"/>
      <c r="AG16" s="627"/>
      <c r="AH16" s="627"/>
      <c r="AI16" s="627"/>
      <c r="AJ16" s="627"/>
      <c r="AK16" s="627"/>
      <c r="AL16" s="628">
        <v>62.4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161924</v>
      </c>
      <c r="CS16" s="624"/>
      <c r="CT16" s="624"/>
      <c r="CU16" s="624"/>
      <c r="CV16" s="624"/>
      <c r="CW16" s="624"/>
      <c r="CX16" s="624"/>
      <c r="CY16" s="625"/>
      <c r="CZ16" s="626">
        <v>0.3</v>
      </c>
      <c r="DA16" s="626"/>
      <c r="DB16" s="626"/>
      <c r="DC16" s="626"/>
      <c r="DD16" s="632" t="s">
        <v>110</v>
      </c>
      <c r="DE16" s="624"/>
      <c r="DF16" s="624"/>
      <c r="DG16" s="624"/>
      <c r="DH16" s="624"/>
      <c r="DI16" s="624"/>
      <c r="DJ16" s="624"/>
      <c r="DK16" s="624"/>
      <c r="DL16" s="624"/>
      <c r="DM16" s="624"/>
      <c r="DN16" s="624"/>
      <c r="DO16" s="624"/>
      <c r="DP16" s="625"/>
      <c r="DQ16" s="632">
        <v>78437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16097903</v>
      </c>
      <c r="S17" s="624"/>
      <c r="T17" s="624"/>
      <c r="U17" s="624"/>
      <c r="V17" s="624"/>
      <c r="W17" s="624"/>
      <c r="X17" s="624"/>
      <c r="Y17" s="625"/>
      <c r="Z17" s="626">
        <v>33.799999999999997</v>
      </c>
      <c r="AA17" s="626"/>
      <c r="AB17" s="626"/>
      <c r="AC17" s="626"/>
      <c r="AD17" s="627">
        <v>16097903</v>
      </c>
      <c r="AE17" s="627"/>
      <c r="AF17" s="627"/>
      <c r="AG17" s="627"/>
      <c r="AH17" s="627"/>
      <c r="AI17" s="627"/>
      <c r="AJ17" s="627"/>
      <c r="AK17" s="627"/>
      <c r="AL17" s="628">
        <v>62.4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5526850</v>
      </c>
      <c r="CS17" s="624"/>
      <c r="CT17" s="624"/>
      <c r="CU17" s="624"/>
      <c r="CV17" s="624"/>
      <c r="CW17" s="624"/>
      <c r="CX17" s="624"/>
      <c r="CY17" s="625"/>
      <c r="CZ17" s="626">
        <v>11.9</v>
      </c>
      <c r="DA17" s="626"/>
      <c r="DB17" s="626"/>
      <c r="DC17" s="626"/>
      <c r="DD17" s="632" t="s">
        <v>110</v>
      </c>
      <c r="DE17" s="624"/>
      <c r="DF17" s="624"/>
      <c r="DG17" s="624"/>
      <c r="DH17" s="624"/>
      <c r="DI17" s="624"/>
      <c r="DJ17" s="624"/>
      <c r="DK17" s="624"/>
      <c r="DL17" s="624"/>
      <c r="DM17" s="624"/>
      <c r="DN17" s="624"/>
      <c r="DO17" s="624"/>
      <c r="DP17" s="625"/>
      <c r="DQ17" s="632">
        <v>5393801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1549771</v>
      </c>
      <c r="S18" s="624"/>
      <c r="T18" s="624"/>
      <c r="U18" s="624"/>
      <c r="V18" s="624"/>
      <c r="W18" s="624"/>
      <c r="X18" s="624"/>
      <c r="Y18" s="625"/>
      <c r="Z18" s="626">
        <v>3.3</v>
      </c>
      <c r="AA18" s="626"/>
      <c r="AB18" s="626"/>
      <c r="AC18" s="626"/>
      <c r="AD18" s="627" t="s">
        <v>110</v>
      </c>
      <c r="AE18" s="627"/>
      <c r="AF18" s="627"/>
      <c r="AG18" s="627"/>
      <c r="AH18" s="627"/>
      <c r="AI18" s="627"/>
      <c r="AJ18" s="627"/>
      <c r="AK18" s="627"/>
      <c r="AL18" s="628" t="s">
        <v>110</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27290587</v>
      </c>
      <c r="S20" s="624"/>
      <c r="T20" s="624"/>
      <c r="U20" s="624"/>
      <c r="V20" s="624"/>
      <c r="W20" s="624"/>
      <c r="X20" s="624"/>
      <c r="Y20" s="625"/>
      <c r="Z20" s="626">
        <v>57.2</v>
      </c>
      <c r="AA20" s="626"/>
      <c r="AB20" s="626"/>
      <c r="AC20" s="626"/>
      <c r="AD20" s="627">
        <v>25740816</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46316536</v>
      </c>
      <c r="CS20" s="624"/>
      <c r="CT20" s="624"/>
      <c r="CU20" s="624"/>
      <c r="CV20" s="624"/>
      <c r="CW20" s="624"/>
      <c r="CX20" s="624"/>
      <c r="CY20" s="625"/>
      <c r="CZ20" s="626">
        <v>100</v>
      </c>
      <c r="DA20" s="626"/>
      <c r="DB20" s="626"/>
      <c r="DC20" s="626"/>
      <c r="DD20" s="632">
        <v>8953444</v>
      </c>
      <c r="DE20" s="624"/>
      <c r="DF20" s="624"/>
      <c r="DG20" s="624"/>
      <c r="DH20" s="624"/>
      <c r="DI20" s="624"/>
      <c r="DJ20" s="624"/>
      <c r="DK20" s="624"/>
      <c r="DL20" s="624"/>
      <c r="DM20" s="624"/>
      <c r="DN20" s="624"/>
      <c r="DO20" s="624"/>
      <c r="DP20" s="625"/>
      <c r="DQ20" s="632">
        <v>27446626</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9045</v>
      </c>
      <c r="S21" s="624"/>
      <c r="T21" s="624"/>
      <c r="U21" s="624"/>
      <c r="V21" s="624"/>
      <c r="W21" s="624"/>
      <c r="X21" s="624"/>
      <c r="Y21" s="625"/>
      <c r="Z21" s="626">
        <v>0</v>
      </c>
      <c r="AA21" s="626"/>
      <c r="AB21" s="626"/>
      <c r="AC21" s="626"/>
      <c r="AD21" s="627">
        <v>9045</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431233</v>
      </c>
      <c r="S22" s="624"/>
      <c r="T22" s="624"/>
      <c r="U22" s="624"/>
      <c r="V22" s="624"/>
      <c r="W22" s="624"/>
      <c r="X22" s="624"/>
      <c r="Y22" s="625"/>
      <c r="Z22" s="626">
        <v>0.9</v>
      </c>
      <c r="AA22" s="626"/>
      <c r="AB22" s="626"/>
      <c r="AC22" s="626"/>
      <c r="AD22" s="627" t="s">
        <v>110</v>
      </c>
      <c r="AE22" s="627"/>
      <c r="AF22" s="627"/>
      <c r="AG22" s="627"/>
      <c r="AH22" s="627"/>
      <c r="AI22" s="627"/>
      <c r="AJ22" s="627"/>
      <c r="AK22" s="627"/>
      <c r="AL22" s="628" t="s">
        <v>110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560327</v>
      </c>
      <c r="S23" s="624"/>
      <c r="T23" s="624"/>
      <c r="U23" s="624"/>
      <c r="V23" s="624"/>
      <c r="W23" s="624"/>
      <c r="X23" s="624"/>
      <c r="Y23" s="625"/>
      <c r="Z23" s="626">
        <v>1.2</v>
      </c>
      <c r="AA23" s="626"/>
      <c r="AB23" s="626"/>
      <c r="AC23" s="626"/>
      <c r="AD23" s="627">
        <v>25784</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230227</v>
      </c>
      <c r="S24" s="624"/>
      <c r="T24" s="624"/>
      <c r="U24" s="624"/>
      <c r="V24" s="624"/>
      <c r="W24" s="624"/>
      <c r="X24" s="624"/>
      <c r="Y24" s="625"/>
      <c r="Z24" s="626">
        <v>0.5</v>
      </c>
      <c r="AA24" s="626"/>
      <c r="AB24" s="626"/>
      <c r="AC24" s="626"/>
      <c r="AD24" s="627" t="s">
        <v>110</v>
      </c>
      <c r="AE24" s="627"/>
      <c r="AF24" s="627"/>
      <c r="AG24" s="627"/>
      <c r="AH24" s="627"/>
      <c r="AI24" s="627"/>
      <c r="AJ24" s="627"/>
      <c r="AK24" s="627"/>
      <c r="AL24" s="628" t="s">
        <v>110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19129133</v>
      </c>
      <c r="CS24" s="613"/>
      <c r="CT24" s="613"/>
      <c r="CU24" s="613"/>
      <c r="CV24" s="613"/>
      <c r="CW24" s="613"/>
      <c r="CX24" s="613"/>
      <c r="CY24" s="614"/>
      <c r="CZ24" s="650">
        <v>41.3</v>
      </c>
      <c r="DA24" s="651"/>
      <c r="DB24" s="651"/>
      <c r="DC24" s="652"/>
      <c r="DD24" s="649">
        <v>12885124</v>
      </c>
      <c r="DE24" s="613"/>
      <c r="DF24" s="613"/>
      <c r="DG24" s="613"/>
      <c r="DH24" s="613"/>
      <c r="DI24" s="613"/>
      <c r="DJ24" s="613"/>
      <c r="DK24" s="614"/>
      <c r="DL24" s="649">
        <v>11878996</v>
      </c>
      <c r="DM24" s="613"/>
      <c r="DN24" s="613"/>
      <c r="DO24" s="613"/>
      <c r="DP24" s="613"/>
      <c r="DQ24" s="613"/>
      <c r="DR24" s="613"/>
      <c r="DS24" s="613"/>
      <c r="DT24" s="613"/>
      <c r="DU24" s="613"/>
      <c r="DV24" s="614"/>
      <c r="DW24" s="617">
        <v>46.1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8321003</v>
      </c>
      <c r="S25" s="624"/>
      <c r="T25" s="624"/>
      <c r="U25" s="624"/>
      <c r="V25" s="624"/>
      <c r="W25" s="624"/>
      <c r="X25" s="624"/>
      <c r="Y25" s="625"/>
      <c r="Z25" s="626">
        <v>17.399999999999999</v>
      </c>
      <c r="AA25" s="626"/>
      <c r="AB25" s="626"/>
      <c r="AC25" s="626"/>
      <c r="AD25" s="627" t="s">
        <v>110</v>
      </c>
      <c r="AE25" s="627"/>
      <c r="AF25" s="627"/>
      <c r="AG25" s="627"/>
      <c r="AH25" s="627"/>
      <c r="AI25" s="627"/>
      <c r="AJ25" s="627"/>
      <c r="AK25" s="627"/>
      <c r="AL25" s="628" t="s">
        <v>110</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5722927</v>
      </c>
      <c r="CS25" s="655"/>
      <c r="CT25" s="655"/>
      <c r="CU25" s="655"/>
      <c r="CV25" s="655"/>
      <c r="CW25" s="655"/>
      <c r="CX25" s="655"/>
      <c r="CY25" s="656"/>
      <c r="CZ25" s="657">
        <v>12.4</v>
      </c>
      <c r="DA25" s="658"/>
      <c r="DB25" s="658"/>
      <c r="DC25" s="659"/>
      <c r="DD25" s="632">
        <v>5204232</v>
      </c>
      <c r="DE25" s="655"/>
      <c r="DF25" s="655"/>
      <c r="DG25" s="655"/>
      <c r="DH25" s="655"/>
      <c r="DI25" s="655"/>
      <c r="DJ25" s="655"/>
      <c r="DK25" s="656"/>
      <c r="DL25" s="632">
        <v>5015777</v>
      </c>
      <c r="DM25" s="655"/>
      <c r="DN25" s="655"/>
      <c r="DO25" s="655"/>
      <c r="DP25" s="655"/>
      <c r="DQ25" s="655"/>
      <c r="DR25" s="655"/>
      <c r="DS25" s="655"/>
      <c r="DT25" s="655"/>
      <c r="DU25" s="655"/>
      <c r="DV25" s="656"/>
      <c r="DW25" s="628">
        <v>19.399999999999999</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3099888</v>
      </c>
      <c r="CS26" s="624"/>
      <c r="CT26" s="624"/>
      <c r="CU26" s="624"/>
      <c r="CV26" s="624"/>
      <c r="CW26" s="624"/>
      <c r="CX26" s="624"/>
      <c r="CY26" s="625"/>
      <c r="CZ26" s="657">
        <v>6.7</v>
      </c>
      <c r="DA26" s="658"/>
      <c r="DB26" s="658"/>
      <c r="DC26" s="659"/>
      <c r="DD26" s="632">
        <v>2725667</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3006168</v>
      </c>
      <c r="S27" s="624"/>
      <c r="T27" s="624"/>
      <c r="U27" s="624"/>
      <c r="V27" s="624"/>
      <c r="W27" s="624"/>
      <c r="X27" s="624"/>
      <c r="Y27" s="625"/>
      <c r="Z27" s="626">
        <v>6.3</v>
      </c>
      <c r="AA27" s="626"/>
      <c r="AB27" s="626"/>
      <c r="AC27" s="626"/>
      <c r="AD27" s="627" t="s">
        <v>110</v>
      </c>
      <c r="AE27" s="627"/>
      <c r="AF27" s="627"/>
      <c r="AG27" s="627"/>
      <c r="AH27" s="627"/>
      <c r="AI27" s="627"/>
      <c r="AJ27" s="627"/>
      <c r="AK27" s="627"/>
      <c r="AL27" s="628" t="s">
        <v>110</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7625286</v>
      </c>
      <c r="BH27" s="624"/>
      <c r="BI27" s="624"/>
      <c r="BJ27" s="624"/>
      <c r="BK27" s="624"/>
      <c r="BL27" s="624"/>
      <c r="BM27" s="624"/>
      <c r="BN27" s="625"/>
      <c r="BO27" s="626">
        <v>100</v>
      </c>
      <c r="BP27" s="626"/>
      <c r="BQ27" s="626"/>
      <c r="BR27" s="626"/>
      <c r="BS27" s="632">
        <v>110372</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7879356</v>
      </c>
      <c r="CS27" s="655"/>
      <c r="CT27" s="655"/>
      <c r="CU27" s="655"/>
      <c r="CV27" s="655"/>
      <c r="CW27" s="655"/>
      <c r="CX27" s="655"/>
      <c r="CY27" s="656"/>
      <c r="CZ27" s="657">
        <v>17</v>
      </c>
      <c r="DA27" s="658"/>
      <c r="DB27" s="658"/>
      <c r="DC27" s="659"/>
      <c r="DD27" s="632">
        <v>2287091</v>
      </c>
      <c r="DE27" s="655"/>
      <c r="DF27" s="655"/>
      <c r="DG27" s="655"/>
      <c r="DH27" s="655"/>
      <c r="DI27" s="655"/>
      <c r="DJ27" s="655"/>
      <c r="DK27" s="656"/>
      <c r="DL27" s="632">
        <v>2284933</v>
      </c>
      <c r="DM27" s="655"/>
      <c r="DN27" s="655"/>
      <c r="DO27" s="655"/>
      <c r="DP27" s="655"/>
      <c r="DQ27" s="655"/>
      <c r="DR27" s="655"/>
      <c r="DS27" s="655"/>
      <c r="DT27" s="655"/>
      <c r="DU27" s="655"/>
      <c r="DV27" s="656"/>
      <c r="DW27" s="628">
        <v>8.9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209602</v>
      </c>
      <c r="S28" s="624"/>
      <c r="T28" s="624"/>
      <c r="U28" s="624"/>
      <c r="V28" s="624"/>
      <c r="W28" s="624"/>
      <c r="X28" s="624"/>
      <c r="Y28" s="625"/>
      <c r="Z28" s="626">
        <v>0.4</v>
      </c>
      <c r="AA28" s="626"/>
      <c r="AB28" s="626"/>
      <c r="AC28" s="626"/>
      <c r="AD28" s="627">
        <v>15930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5526850</v>
      </c>
      <c r="CS28" s="624"/>
      <c r="CT28" s="624"/>
      <c r="CU28" s="624"/>
      <c r="CV28" s="624"/>
      <c r="CW28" s="624"/>
      <c r="CX28" s="624"/>
      <c r="CY28" s="625"/>
      <c r="CZ28" s="657">
        <v>11.9</v>
      </c>
      <c r="DA28" s="658"/>
      <c r="DB28" s="658"/>
      <c r="DC28" s="659"/>
      <c r="DD28" s="632">
        <v>5393801</v>
      </c>
      <c r="DE28" s="624"/>
      <c r="DF28" s="624"/>
      <c r="DG28" s="624"/>
      <c r="DH28" s="624"/>
      <c r="DI28" s="624"/>
      <c r="DJ28" s="624"/>
      <c r="DK28" s="625"/>
      <c r="DL28" s="632">
        <v>4578286</v>
      </c>
      <c r="DM28" s="624"/>
      <c r="DN28" s="624"/>
      <c r="DO28" s="624"/>
      <c r="DP28" s="624"/>
      <c r="DQ28" s="624"/>
      <c r="DR28" s="624"/>
      <c r="DS28" s="624"/>
      <c r="DT28" s="624"/>
      <c r="DU28" s="624"/>
      <c r="DV28" s="625"/>
      <c r="DW28" s="628">
        <v>17.8</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463588</v>
      </c>
      <c r="S29" s="624"/>
      <c r="T29" s="624"/>
      <c r="U29" s="624"/>
      <c r="V29" s="624"/>
      <c r="W29" s="624"/>
      <c r="X29" s="624"/>
      <c r="Y29" s="625"/>
      <c r="Z29" s="626">
        <v>1</v>
      </c>
      <c r="AA29" s="626"/>
      <c r="AB29" s="626"/>
      <c r="AC29" s="626"/>
      <c r="AD29" s="627" t="s">
        <v>110</v>
      </c>
      <c r="AE29" s="627"/>
      <c r="AF29" s="627"/>
      <c r="AG29" s="627"/>
      <c r="AH29" s="627"/>
      <c r="AI29" s="627"/>
      <c r="AJ29" s="627"/>
      <c r="AK29" s="627"/>
      <c r="AL29" s="628" t="s">
        <v>110</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5526850</v>
      </c>
      <c r="CS29" s="655"/>
      <c r="CT29" s="655"/>
      <c r="CU29" s="655"/>
      <c r="CV29" s="655"/>
      <c r="CW29" s="655"/>
      <c r="CX29" s="655"/>
      <c r="CY29" s="656"/>
      <c r="CZ29" s="657">
        <v>11.9</v>
      </c>
      <c r="DA29" s="658"/>
      <c r="DB29" s="658"/>
      <c r="DC29" s="659"/>
      <c r="DD29" s="632">
        <v>5393801</v>
      </c>
      <c r="DE29" s="655"/>
      <c r="DF29" s="655"/>
      <c r="DG29" s="655"/>
      <c r="DH29" s="655"/>
      <c r="DI29" s="655"/>
      <c r="DJ29" s="655"/>
      <c r="DK29" s="656"/>
      <c r="DL29" s="632">
        <v>4578286</v>
      </c>
      <c r="DM29" s="655"/>
      <c r="DN29" s="655"/>
      <c r="DO29" s="655"/>
      <c r="DP29" s="655"/>
      <c r="DQ29" s="655"/>
      <c r="DR29" s="655"/>
      <c r="DS29" s="655"/>
      <c r="DT29" s="655"/>
      <c r="DU29" s="655"/>
      <c r="DV29" s="656"/>
      <c r="DW29" s="628">
        <v>17.8</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180641</v>
      </c>
      <c r="S30" s="624"/>
      <c r="T30" s="624"/>
      <c r="U30" s="624"/>
      <c r="V30" s="624"/>
      <c r="W30" s="624"/>
      <c r="X30" s="624"/>
      <c r="Y30" s="625"/>
      <c r="Z30" s="626">
        <v>0.4</v>
      </c>
      <c r="AA30" s="626"/>
      <c r="AB30" s="626"/>
      <c r="AC30" s="626"/>
      <c r="AD30" s="627" t="s">
        <v>110</v>
      </c>
      <c r="AE30" s="627"/>
      <c r="AF30" s="627"/>
      <c r="AG30" s="627"/>
      <c r="AH30" s="627"/>
      <c r="AI30" s="627"/>
      <c r="AJ30" s="627"/>
      <c r="AK30" s="627"/>
      <c r="AL30" s="628" t="s">
        <v>110</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95.6</v>
      </c>
      <c r="BN30" s="682"/>
      <c r="BO30" s="682"/>
      <c r="BP30" s="682"/>
      <c r="BQ30" s="683"/>
      <c r="BR30" s="681">
        <v>98.6</v>
      </c>
      <c r="BS30" s="682"/>
      <c r="BT30" s="682"/>
      <c r="BU30" s="682"/>
      <c r="BV30" s="682"/>
      <c r="BW30" s="682"/>
      <c r="BX30" s="618">
        <v>95.1</v>
      </c>
      <c r="BY30" s="682"/>
      <c r="BZ30" s="682"/>
      <c r="CA30" s="682"/>
      <c r="CB30" s="683"/>
      <c r="CD30" s="686"/>
      <c r="CE30" s="687"/>
      <c r="CF30" s="637" t="s">
        <v>289</v>
      </c>
      <c r="CG30" s="638"/>
      <c r="CH30" s="638"/>
      <c r="CI30" s="638"/>
      <c r="CJ30" s="638"/>
      <c r="CK30" s="638"/>
      <c r="CL30" s="638"/>
      <c r="CM30" s="638"/>
      <c r="CN30" s="638"/>
      <c r="CO30" s="638"/>
      <c r="CP30" s="638"/>
      <c r="CQ30" s="639"/>
      <c r="CR30" s="623">
        <v>5151414</v>
      </c>
      <c r="CS30" s="624"/>
      <c r="CT30" s="624"/>
      <c r="CU30" s="624"/>
      <c r="CV30" s="624"/>
      <c r="CW30" s="624"/>
      <c r="CX30" s="624"/>
      <c r="CY30" s="625"/>
      <c r="CZ30" s="657">
        <v>11.1</v>
      </c>
      <c r="DA30" s="658"/>
      <c r="DB30" s="658"/>
      <c r="DC30" s="659"/>
      <c r="DD30" s="632">
        <v>5042299</v>
      </c>
      <c r="DE30" s="624"/>
      <c r="DF30" s="624"/>
      <c r="DG30" s="624"/>
      <c r="DH30" s="624"/>
      <c r="DI30" s="624"/>
      <c r="DJ30" s="624"/>
      <c r="DK30" s="625"/>
      <c r="DL30" s="632">
        <v>4226784</v>
      </c>
      <c r="DM30" s="624"/>
      <c r="DN30" s="624"/>
      <c r="DO30" s="624"/>
      <c r="DP30" s="624"/>
      <c r="DQ30" s="624"/>
      <c r="DR30" s="624"/>
      <c r="DS30" s="624"/>
      <c r="DT30" s="624"/>
      <c r="DU30" s="624"/>
      <c r="DV30" s="625"/>
      <c r="DW30" s="628">
        <v>16.399999999999999</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993797</v>
      </c>
      <c r="S31" s="624"/>
      <c r="T31" s="624"/>
      <c r="U31" s="624"/>
      <c r="V31" s="624"/>
      <c r="W31" s="624"/>
      <c r="X31" s="624"/>
      <c r="Y31" s="625"/>
      <c r="Z31" s="626">
        <v>2.1</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99.2</v>
      </c>
      <c r="BH31" s="655"/>
      <c r="BI31" s="655"/>
      <c r="BJ31" s="655"/>
      <c r="BK31" s="655"/>
      <c r="BL31" s="655"/>
      <c r="BM31" s="629">
        <v>97.3</v>
      </c>
      <c r="BN31" s="679"/>
      <c r="BO31" s="679"/>
      <c r="BP31" s="679"/>
      <c r="BQ31" s="680"/>
      <c r="BR31" s="678">
        <v>98.9</v>
      </c>
      <c r="BS31" s="655"/>
      <c r="BT31" s="655"/>
      <c r="BU31" s="655"/>
      <c r="BV31" s="655"/>
      <c r="BW31" s="655"/>
      <c r="BX31" s="629">
        <v>96.7</v>
      </c>
      <c r="BY31" s="679"/>
      <c r="BZ31" s="679"/>
      <c r="CA31" s="679"/>
      <c r="CB31" s="680"/>
      <c r="CD31" s="686"/>
      <c r="CE31" s="687"/>
      <c r="CF31" s="637" t="s">
        <v>293</v>
      </c>
      <c r="CG31" s="638"/>
      <c r="CH31" s="638"/>
      <c r="CI31" s="638"/>
      <c r="CJ31" s="638"/>
      <c r="CK31" s="638"/>
      <c r="CL31" s="638"/>
      <c r="CM31" s="638"/>
      <c r="CN31" s="638"/>
      <c r="CO31" s="638"/>
      <c r="CP31" s="638"/>
      <c r="CQ31" s="639"/>
      <c r="CR31" s="623">
        <v>375436</v>
      </c>
      <c r="CS31" s="655"/>
      <c r="CT31" s="655"/>
      <c r="CU31" s="655"/>
      <c r="CV31" s="655"/>
      <c r="CW31" s="655"/>
      <c r="CX31" s="655"/>
      <c r="CY31" s="656"/>
      <c r="CZ31" s="657">
        <v>0.8</v>
      </c>
      <c r="DA31" s="658"/>
      <c r="DB31" s="658"/>
      <c r="DC31" s="659"/>
      <c r="DD31" s="632">
        <v>351502</v>
      </c>
      <c r="DE31" s="655"/>
      <c r="DF31" s="655"/>
      <c r="DG31" s="655"/>
      <c r="DH31" s="655"/>
      <c r="DI31" s="655"/>
      <c r="DJ31" s="655"/>
      <c r="DK31" s="656"/>
      <c r="DL31" s="632">
        <v>351502</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732229</v>
      </c>
      <c r="S32" s="624"/>
      <c r="T32" s="624"/>
      <c r="U32" s="624"/>
      <c r="V32" s="624"/>
      <c r="W32" s="624"/>
      <c r="X32" s="624"/>
      <c r="Y32" s="625"/>
      <c r="Z32" s="626">
        <v>1.5</v>
      </c>
      <c r="AA32" s="626"/>
      <c r="AB32" s="626"/>
      <c r="AC32" s="626"/>
      <c r="AD32" s="627">
        <v>1523</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98.4</v>
      </c>
      <c r="BH32" s="691"/>
      <c r="BI32" s="691"/>
      <c r="BJ32" s="691"/>
      <c r="BK32" s="691"/>
      <c r="BL32" s="691"/>
      <c r="BM32" s="692">
        <v>93.5</v>
      </c>
      <c r="BN32" s="691"/>
      <c r="BO32" s="691"/>
      <c r="BP32" s="691"/>
      <c r="BQ32" s="693"/>
      <c r="BR32" s="690">
        <v>98.1</v>
      </c>
      <c r="BS32" s="691"/>
      <c r="BT32" s="691"/>
      <c r="BU32" s="691"/>
      <c r="BV32" s="691"/>
      <c r="BW32" s="691"/>
      <c r="BX32" s="692">
        <v>92.9</v>
      </c>
      <c r="BY32" s="691"/>
      <c r="BZ32" s="691"/>
      <c r="CA32" s="691"/>
      <c r="CB32" s="693"/>
      <c r="CD32" s="688"/>
      <c r="CE32" s="689"/>
      <c r="CF32" s="637" t="s">
        <v>296</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5256500</v>
      </c>
      <c r="S33" s="624"/>
      <c r="T33" s="624"/>
      <c r="U33" s="624"/>
      <c r="V33" s="624"/>
      <c r="W33" s="624"/>
      <c r="X33" s="624"/>
      <c r="Y33" s="625"/>
      <c r="Z33" s="626">
        <v>11</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18072035</v>
      </c>
      <c r="CS33" s="655"/>
      <c r="CT33" s="655"/>
      <c r="CU33" s="655"/>
      <c r="CV33" s="655"/>
      <c r="CW33" s="655"/>
      <c r="CX33" s="655"/>
      <c r="CY33" s="656"/>
      <c r="CZ33" s="657">
        <v>39</v>
      </c>
      <c r="DA33" s="658"/>
      <c r="DB33" s="658"/>
      <c r="DC33" s="659"/>
      <c r="DD33" s="632">
        <v>13228637</v>
      </c>
      <c r="DE33" s="655"/>
      <c r="DF33" s="655"/>
      <c r="DG33" s="655"/>
      <c r="DH33" s="655"/>
      <c r="DI33" s="655"/>
      <c r="DJ33" s="655"/>
      <c r="DK33" s="656"/>
      <c r="DL33" s="632">
        <v>9445197</v>
      </c>
      <c r="DM33" s="655"/>
      <c r="DN33" s="655"/>
      <c r="DO33" s="655"/>
      <c r="DP33" s="655"/>
      <c r="DQ33" s="655"/>
      <c r="DR33" s="655"/>
      <c r="DS33" s="655"/>
      <c r="DT33" s="655"/>
      <c r="DU33" s="655"/>
      <c r="DV33" s="656"/>
      <c r="DW33" s="628">
        <v>36.6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3558107</v>
      </c>
      <c r="CS34" s="624"/>
      <c r="CT34" s="624"/>
      <c r="CU34" s="624"/>
      <c r="CV34" s="624"/>
      <c r="CW34" s="624"/>
      <c r="CX34" s="624"/>
      <c r="CY34" s="625"/>
      <c r="CZ34" s="657">
        <v>7.7</v>
      </c>
      <c r="DA34" s="658"/>
      <c r="DB34" s="658"/>
      <c r="DC34" s="659"/>
      <c r="DD34" s="632">
        <v>2724186</v>
      </c>
      <c r="DE34" s="624"/>
      <c r="DF34" s="624"/>
      <c r="DG34" s="624"/>
      <c r="DH34" s="624"/>
      <c r="DI34" s="624"/>
      <c r="DJ34" s="624"/>
      <c r="DK34" s="625"/>
      <c r="DL34" s="632">
        <v>2136383</v>
      </c>
      <c r="DM34" s="624"/>
      <c r="DN34" s="624"/>
      <c r="DO34" s="624"/>
      <c r="DP34" s="624"/>
      <c r="DQ34" s="624"/>
      <c r="DR34" s="624"/>
      <c r="DS34" s="624"/>
      <c r="DT34" s="624"/>
      <c r="DU34" s="624"/>
      <c r="DV34" s="625"/>
      <c r="DW34" s="628">
        <v>8.3000000000000007</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t="s">
        <v>110</v>
      </c>
      <c r="S35" s="624"/>
      <c r="T35" s="624"/>
      <c r="U35" s="624"/>
      <c r="V35" s="624"/>
      <c r="W35" s="624"/>
      <c r="X35" s="624"/>
      <c r="Y35" s="625"/>
      <c r="Z35" s="626" t="s">
        <v>110</v>
      </c>
      <c r="AA35" s="626"/>
      <c r="AB35" s="626"/>
      <c r="AC35" s="626"/>
      <c r="AD35" s="627" t="s">
        <v>110</v>
      </c>
      <c r="AE35" s="627"/>
      <c r="AF35" s="627"/>
      <c r="AG35" s="627"/>
      <c r="AH35" s="627"/>
      <c r="AI35" s="627"/>
      <c r="AJ35" s="627"/>
      <c r="AK35" s="627"/>
      <c r="AL35" s="628" t="s">
        <v>110</v>
      </c>
      <c r="AM35" s="629"/>
      <c r="AN35" s="629"/>
      <c r="AO35" s="630"/>
      <c r="AP35" s="186"/>
      <c r="AQ35" s="634" t="s">
        <v>304</v>
      </c>
      <c r="AR35" s="635"/>
      <c r="AS35" s="635"/>
      <c r="AT35" s="635"/>
      <c r="AU35" s="635"/>
      <c r="AV35" s="635"/>
      <c r="AW35" s="635"/>
      <c r="AX35" s="635"/>
      <c r="AY35" s="636"/>
      <c r="AZ35" s="612">
        <v>6674688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351439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193783</v>
      </c>
      <c r="CS35" s="655"/>
      <c r="CT35" s="655"/>
      <c r="CU35" s="655"/>
      <c r="CV35" s="655"/>
      <c r="CW35" s="655"/>
      <c r="CX35" s="655"/>
      <c r="CY35" s="656"/>
      <c r="CZ35" s="657">
        <v>0.4</v>
      </c>
      <c r="DA35" s="658"/>
      <c r="DB35" s="658"/>
      <c r="DC35" s="659"/>
      <c r="DD35" s="632">
        <v>110582</v>
      </c>
      <c r="DE35" s="655"/>
      <c r="DF35" s="655"/>
      <c r="DG35" s="655"/>
      <c r="DH35" s="655"/>
      <c r="DI35" s="655"/>
      <c r="DJ35" s="655"/>
      <c r="DK35" s="656"/>
      <c r="DL35" s="632">
        <v>109798</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47684947</v>
      </c>
      <c r="S36" s="696"/>
      <c r="T36" s="696"/>
      <c r="U36" s="696"/>
      <c r="V36" s="696"/>
      <c r="W36" s="696"/>
      <c r="X36" s="696"/>
      <c r="Y36" s="697"/>
      <c r="Z36" s="698">
        <v>100</v>
      </c>
      <c r="AA36" s="698"/>
      <c r="AB36" s="698"/>
      <c r="AC36" s="698"/>
      <c r="AD36" s="699">
        <v>25793098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1338105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136944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6468664</v>
      </c>
      <c r="CS36" s="624"/>
      <c r="CT36" s="624"/>
      <c r="CU36" s="624"/>
      <c r="CV36" s="624"/>
      <c r="CW36" s="624"/>
      <c r="CX36" s="624"/>
      <c r="CY36" s="625"/>
      <c r="CZ36" s="657">
        <v>14</v>
      </c>
      <c r="DA36" s="658"/>
      <c r="DB36" s="658"/>
      <c r="DC36" s="659"/>
      <c r="DD36" s="632">
        <v>4054165</v>
      </c>
      <c r="DE36" s="624"/>
      <c r="DF36" s="624"/>
      <c r="DG36" s="624"/>
      <c r="DH36" s="624"/>
      <c r="DI36" s="624"/>
      <c r="DJ36" s="624"/>
      <c r="DK36" s="625"/>
      <c r="DL36" s="632">
        <v>3284185</v>
      </c>
      <c r="DM36" s="624"/>
      <c r="DN36" s="624"/>
      <c r="DO36" s="624"/>
      <c r="DP36" s="624"/>
      <c r="DQ36" s="624"/>
      <c r="DR36" s="624"/>
      <c r="DS36" s="624"/>
      <c r="DT36" s="624"/>
      <c r="DU36" s="624"/>
      <c r="DV36" s="625"/>
      <c r="DW36" s="628">
        <v>12.7</v>
      </c>
      <c r="DX36" s="653"/>
      <c r="DY36" s="653"/>
      <c r="DZ36" s="653"/>
      <c r="EA36" s="653"/>
      <c r="EB36" s="653"/>
      <c r="EC36" s="654"/>
    </row>
    <row r="37" spans="2:133" ht="11.25" customHeight="1">
      <c r="AQ37" s="702" t="s">
        <v>311</v>
      </c>
      <c r="AR37" s="703"/>
      <c r="AS37" s="703"/>
      <c r="AT37" s="703"/>
      <c r="AU37" s="703"/>
      <c r="AV37" s="703"/>
      <c r="AW37" s="703"/>
      <c r="AX37" s="703"/>
      <c r="AY37" s="704"/>
      <c r="AZ37" s="623">
        <v>1141129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15091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2824739</v>
      </c>
      <c r="CS37" s="655"/>
      <c r="CT37" s="655"/>
      <c r="CU37" s="655"/>
      <c r="CV37" s="655"/>
      <c r="CW37" s="655"/>
      <c r="CX37" s="655"/>
      <c r="CY37" s="656"/>
      <c r="CZ37" s="657">
        <v>6.1</v>
      </c>
      <c r="DA37" s="658"/>
      <c r="DB37" s="658"/>
      <c r="DC37" s="659"/>
      <c r="DD37" s="632">
        <v>1597994</v>
      </c>
      <c r="DE37" s="655"/>
      <c r="DF37" s="655"/>
      <c r="DG37" s="655"/>
      <c r="DH37" s="655"/>
      <c r="DI37" s="655"/>
      <c r="DJ37" s="655"/>
      <c r="DK37" s="656"/>
      <c r="DL37" s="632">
        <v>1441616</v>
      </c>
      <c r="DM37" s="655"/>
      <c r="DN37" s="655"/>
      <c r="DO37" s="655"/>
      <c r="DP37" s="655"/>
      <c r="DQ37" s="655"/>
      <c r="DR37" s="655"/>
      <c r="DS37" s="655"/>
      <c r="DT37" s="655"/>
      <c r="DU37" s="655"/>
      <c r="DV37" s="656"/>
      <c r="DW37" s="628">
        <v>5.6</v>
      </c>
      <c r="DX37" s="653"/>
      <c r="DY37" s="653"/>
      <c r="DZ37" s="653"/>
      <c r="EA37" s="653"/>
      <c r="EB37" s="653"/>
      <c r="EC37" s="654"/>
    </row>
    <row r="38" spans="2:133" ht="11.25" customHeight="1">
      <c r="AQ38" s="702" t="s">
        <v>314</v>
      </c>
      <c r="AR38" s="703"/>
      <c r="AS38" s="703"/>
      <c r="AT38" s="703"/>
      <c r="AU38" s="703"/>
      <c r="AV38" s="703"/>
      <c r="AW38" s="703"/>
      <c r="AX38" s="703"/>
      <c r="AY38" s="704"/>
      <c r="AZ38" s="623">
        <v>170944</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26295</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5462647</v>
      </c>
      <c r="CS38" s="624"/>
      <c r="CT38" s="624"/>
      <c r="CU38" s="624"/>
      <c r="CV38" s="624"/>
      <c r="CW38" s="624"/>
      <c r="CX38" s="624"/>
      <c r="CY38" s="625"/>
      <c r="CZ38" s="657">
        <v>11.8</v>
      </c>
      <c r="DA38" s="658"/>
      <c r="DB38" s="658"/>
      <c r="DC38" s="659"/>
      <c r="DD38" s="632">
        <v>4597050</v>
      </c>
      <c r="DE38" s="624"/>
      <c r="DF38" s="624"/>
      <c r="DG38" s="624"/>
      <c r="DH38" s="624"/>
      <c r="DI38" s="624"/>
      <c r="DJ38" s="624"/>
      <c r="DK38" s="625"/>
      <c r="DL38" s="632">
        <v>3914831</v>
      </c>
      <c r="DM38" s="624"/>
      <c r="DN38" s="624"/>
      <c r="DO38" s="624"/>
      <c r="DP38" s="624"/>
      <c r="DQ38" s="624"/>
      <c r="DR38" s="624"/>
      <c r="DS38" s="624"/>
      <c r="DT38" s="624"/>
      <c r="DU38" s="624"/>
      <c r="DV38" s="625"/>
      <c r="DW38" s="628">
        <v>15.2</v>
      </c>
      <c r="DX38" s="653"/>
      <c r="DY38" s="653"/>
      <c r="DZ38" s="653"/>
      <c r="EA38" s="653"/>
      <c r="EB38" s="653"/>
      <c r="EC38" s="654"/>
    </row>
    <row r="39" spans="2:133" ht="11.25" customHeight="1">
      <c r="AQ39" s="702" t="s">
        <v>317</v>
      </c>
      <c r="AR39" s="703"/>
      <c r="AS39" s="703"/>
      <c r="AT39" s="703"/>
      <c r="AU39" s="703"/>
      <c r="AV39" s="703"/>
      <c r="AW39" s="703"/>
      <c r="AX39" s="703"/>
      <c r="AY39" s="704"/>
      <c r="AZ39" s="623">
        <v>68955</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1983859</v>
      </c>
      <c r="CS39" s="655"/>
      <c r="CT39" s="655"/>
      <c r="CU39" s="655"/>
      <c r="CV39" s="655"/>
      <c r="CW39" s="655"/>
      <c r="CX39" s="655"/>
      <c r="CY39" s="656"/>
      <c r="CZ39" s="657">
        <v>4.3</v>
      </c>
      <c r="DA39" s="658"/>
      <c r="DB39" s="658"/>
      <c r="DC39" s="659"/>
      <c r="DD39" s="632">
        <v>1731771</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1134254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404975</v>
      </c>
      <c r="CS40" s="624"/>
      <c r="CT40" s="624"/>
      <c r="CU40" s="624"/>
      <c r="CV40" s="624"/>
      <c r="CW40" s="624"/>
      <c r="CX40" s="624"/>
      <c r="CY40" s="625"/>
      <c r="CZ40" s="657">
        <v>0.9</v>
      </c>
      <c r="DA40" s="658"/>
      <c r="DB40" s="658"/>
      <c r="DC40" s="659"/>
      <c r="DD40" s="632">
        <v>10883</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2821301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276</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9115368</v>
      </c>
      <c r="CS42" s="624"/>
      <c r="CT42" s="624"/>
      <c r="CU42" s="624"/>
      <c r="CV42" s="624"/>
      <c r="CW42" s="624"/>
      <c r="CX42" s="624"/>
      <c r="CY42" s="625"/>
      <c r="CZ42" s="657">
        <v>19.7</v>
      </c>
      <c r="DA42" s="706"/>
      <c r="DB42" s="706"/>
      <c r="DC42" s="707"/>
      <c r="DD42" s="632">
        <v>1332865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152527</v>
      </c>
      <c r="CS43" s="655"/>
      <c r="CT43" s="655"/>
      <c r="CU43" s="655"/>
      <c r="CV43" s="655"/>
      <c r="CW43" s="655"/>
      <c r="CX43" s="655"/>
      <c r="CY43" s="656"/>
      <c r="CZ43" s="657">
        <v>0.3</v>
      </c>
      <c r="DA43" s="658"/>
      <c r="DB43" s="658"/>
      <c r="DC43" s="659"/>
      <c r="DD43" s="632">
        <v>99555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8953444</v>
      </c>
      <c r="CS44" s="624"/>
      <c r="CT44" s="624"/>
      <c r="CU44" s="624"/>
      <c r="CV44" s="624"/>
      <c r="CW44" s="624"/>
      <c r="CX44" s="624"/>
      <c r="CY44" s="625"/>
      <c r="CZ44" s="657">
        <v>19.3</v>
      </c>
      <c r="DA44" s="706"/>
      <c r="DB44" s="706"/>
      <c r="DC44" s="707"/>
      <c r="DD44" s="632">
        <v>1254428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5895182</v>
      </c>
      <c r="CS45" s="655"/>
      <c r="CT45" s="655"/>
      <c r="CU45" s="655"/>
      <c r="CV45" s="655"/>
      <c r="CW45" s="655"/>
      <c r="CX45" s="655"/>
      <c r="CY45" s="656"/>
      <c r="CZ45" s="657">
        <v>12.7</v>
      </c>
      <c r="DA45" s="658"/>
      <c r="DB45" s="658"/>
      <c r="DC45" s="659"/>
      <c r="DD45" s="632">
        <v>97989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2921089</v>
      </c>
      <c r="CS46" s="624"/>
      <c r="CT46" s="624"/>
      <c r="CU46" s="624"/>
      <c r="CV46" s="624"/>
      <c r="CW46" s="624"/>
      <c r="CX46" s="624"/>
      <c r="CY46" s="625"/>
      <c r="CZ46" s="657">
        <v>6.3</v>
      </c>
      <c r="DA46" s="706"/>
      <c r="DB46" s="706"/>
      <c r="DC46" s="707"/>
      <c r="DD46" s="632">
        <v>1113457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161924</v>
      </c>
      <c r="CS47" s="655"/>
      <c r="CT47" s="655"/>
      <c r="CU47" s="655"/>
      <c r="CV47" s="655"/>
      <c r="CW47" s="655"/>
      <c r="CX47" s="655"/>
      <c r="CY47" s="656"/>
      <c r="CZ47" s="657">
        <v>0.3</v>
      </c>
      <c r="DA47" s="658"/>
      <c r="DB47" s="658"/>
      <c r="DC47" s="659"/>
      <c r="DD47" s="632">
        <v>78437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46316536</v>
      </c>
      <c r="CS49" s="691"/>
      <c r="CT49" s="691"/>
      <c r="CU49" s="691"/>
      <c r="CV49" s="691"/>
      <c r="CW49" s="691"/>
      <c r="CX49" s="691"/>
      <c r="CY49" s="718"/>
      <c r="CZ49" s="719">
        <v>100</v>
      </c>
      <c r="DA49" s="720"/>
      <c r="DB49" s="720"/>
      <c r="DC49" s="721"/>
      <c r="DD49" s="722">
        <v>27446626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48655</v>
      </c>
      <c r="R7" s="753"/>
      <c r="S7" s="753"/>
      <c r="T7" s="753"/>
      <c r="U7" s="753"/>
      <c r="V7" s="753">
        <v>47018</v>
      </c>
      <c r="W7" s="753"/>
      <c r="X7" s="753"/>
      <c r="Y7" s="753"/>
      <c r="Z7" s="753"/>
      <c r="AA7" s="753">
        <v>1637</v>
      </c>
      <c r="AB7" s="753"/>
      <c r="AC7" s="753"/>
      <c r="AD7" s="753"/>
      <c r="AE7" s="754"/>
      <c r="AF7" s="755">
        <v>1036</v>
      </c>
      <c r="AG7" s="756"/>
      <c r="AH7" s="756"/>
      <c r="AI7" s="756"/>
      <c r="AJ7" s="757"/>
      <c r="AK7" s="792">
        <v>104</v>
      </c>
      <c r="AL7" s="793"/>
      <c r="AM7" s="793"/>
      <c r="AN7" s="793"/>
      <c r="AO7" s="793"/>
      <c r="AP7" s="793">
        <v>33937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556</v>
      </c>
      <c r="BS7" s="796" t="s">
        <v>553</v>
      </c>
      <c r="BT7" s="797"/>
      <c r="BU7" s="797"/>
      <c r="BV7" s="797"/>
      <c r="BW7" s="797"/>
      <c r="BX7" s="797"/>
      <c r="BY7" s="797"/>
      <c r="BZ7" s="797"/>
      <c r="CA7" s="797"/>
      <c r="CB7" s="797"/>
      <c r="CC7" s="797"/>
      <c r="CD7" s="797"/>
      <c r="CE7" s="797"/>
      <c r="CF7" s="797"/>
      <c r="CG7" s="798"/>
      <c r="CH7" s="789" t="s">
        <v>545</v>
      </c>
      <c r="CI7" s="790"/>
      <c r="CJ7" s="790"/>
      <c r="CK7" s="790"/>
      <c r="CL7" s="791"/>
      <c r="CM7" s="789">
        <v>5</v>
      </c>
      <c r="CN7" s="790"/>
      <c r="CO7" s="790"/>
      <c r="CP7" s="790"/>
      <c r="CQ7" s="791"/>
      <c r="CR7" s="789">
        <v>5</v>
      </c>
      <c r="CS7" s="790"/>
      <c r="CT7" s="790"/>
      <c r="CU7" s="790"/>
      <c r="CV7" s="791"/>
      <c r="CW7" s="789" t="s">
        <v>544</v>
      </c>
      <c r="CX7" s="790"/>
      <c r="CY7" s="790"/>
      <c r="CZ7" s="790"/>
      <c r="DA7" s="791"/>
      <c r="DB7" s="789">
        <v>491</v>
      </c>
      <c r="DC7" s="790"/>
      <c r="DD7" s="790"/>
      <c r="DE7" s="790"/>
      <c r="DF7" s="791"/>
      <c r="DG7" s="789" t="s">
        <v>544</v>
      </c>
      <c r="DH7" s="790"/>
      <c r="DI7" s="790"/>
      <c r="DJ7" s="790"/>
      <c r="DK7" s="791"/>
      <c r="DL7" s="789" t="s">
        <v>544</v>
      </c>
      <c r="DM7" s="790"/>
      <c r="DN7" s="790"/>
      <c r="DO7" s="790"/>
      <c r="DP7" s="791"/>
      <c r="DQ7" s="789">
        <v>33</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7</v>
      </c>
      <c r="R8" s="777"/>
      <c r="S8" s="777"/>
      <c r="T8" s="777"/>
      <c r="U8" s="777"/>
      <c r="V8" s="777">
        <v>6</v>
      </c>
      <c r="W8" s="777"/>
      <c r="X8" s="777"/>
      <c r="Y8" s="777"/>
      <c r="Z8" s="777"/>
      <c r="AA8" s="777">
        <v>0</v>
      </c>
      <c r="AB8" s="777"/>
      <c r="AC8" s="777"/>
      <c r="AD8" s="777"/>
      <c r="AE8" s="778"/>
      <c r="AF8" s="779">
        <v>0</v>
      </c>
      <c r="AG8" s="780"/>
      <c r="AH8" s="780"/>
      <c r="AI8" s="780"/>
      <c r="AJ8" s="781"/>
      <c r="AK8" s="782" t="s">
        <v>544</v>
      </c>
      <c r="AL8" s="783"/>
      <c r="AM8" s="783"/>
      <c r="AN8" s="783"/>
      <c r="AO8" s="783"/>
      <c r="AP8" s="783" t="s">
        <v>545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554</v>
      </c>
      <c r="BT8" s="787"/>
      <c r="BU8" s="787"/>
      <c r="BV8" s="787"/>
      <c r="BW8" s="787"/>
      <c r="BX8" s="787"/>
      <c r="BY8" s="787"/>
      <c r="BZ8" s="787"/>
      <c r="CA8" s="787"/>
      <c r="CB8" s="787"/>
      <c r="CC8" s="787"/>
      <c r="CD8" s="787"/>
      <c r="CE8" s="787"/>
      <c r="CF8" s="787"/>
      <c r="CG8" s="788"/>
      <c r="CH8" s="799">
        <v>52</v>
      </c>
      <c r="CI8" s="800"/>
      <c r="CJ8" s="800"/>
      <c r="CK8" s="800"/>
      <c r="CL8" s="801"/>
      <c r="CM8" s="799">
        <v>169</v>
      </c>
      <c r="CN8" s="800"/>
      <c r="CO8" s="800"/>
      <c r="CP8" s="800"/>
      <c r="CQ8" s="801"/>
      <c r="CR8" s="799">
        <v>60</v>
      </c>
      <c r="CS8" s="800"/>
      <c r="CT8" s="800"/>
      <c r="CU8" s="800"/>
      <c r="CV8" s="801"/>
      <c r="CW8" s="799" t="s">
        <v>544</v>
      </c>
      <c r="CX8" s="800"/>
      <c r="CY8" s="800"/>
      <c r="CZ8" s="800"/>
      <c r="DA8" s="801"/>
      <c r="DB8" s="799" t="s">
        <v>544</v>
      </c>
      <c r="DC8" s="800"/>
      <c r="DD8" s="800"/>
      <c r="DE8" s="800"/>
      <c r="DF8" s="801"/>
      <c r="DG8" s="799" t="s">
        <v>544</v>
      </c>
      <c r="DH8" s="800"/>
      <c r="DI8" s="800"/>
      <c r="DJ8" s="800"/>
      <c r="DK8" s="801"/>
      <c r="DL8" s="799" t="s">
        <v>544</v>
      </c>
      <c r="DM8" s="800"/>
      <c r="DN8" s="800"/>
      <c r="DO8" s="800"/>
      <c r="DP8" s="801"/>
      <c r="DQ8" s="799" t="s">
        <v>544</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39</v>
      </c>
      <c r="R9" s="777"/>
      <c r="S9" s="777"/>
      <c r="T9" s="777"/>
      <c r="U9" s="777"/>
      <c r="V9" s="777">
        <v>308</v>
      </c>
      <c r="W9" s="777"/>
      <c r="X9" s="777"/>
      <c r="Y9" s="777"/>
      <c r="Z9" s="777"/>
      <c r="AA9" s="777">
        <v>-269</v>
      </c>
      <c r="AB9" s="777"/>
      <c r="AC9" s="777"/>
      <c r="AD9" s="777"/>
      <c r="AE9" s="778"/>
      <c r="AF9" s="779">
        <v>-269</v>
      </c>
      <c r="AG9" s="780"/>
      <c r="AH9" s="780"/>
      <c r="AI9" s="780"/>
      <c r="AJ9" s="781"/>
      <c r="AK9" s="782" t="s">
        <v>544</v>
      </c>
      <c r="AL9" s="783"/>
      <c r="AM9" s="783"/>
      <c r="AN9" s="783"/>
      <c r="AO9" s="783"/>
      <c r="AP9" s="783">
        <v>20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557</v>
      </c>
      <c r="BS9" s="786" t="s">
        <v>555</v>
      </c>
      <c r="BT9" s="787"/>
      <c r="BU9" s="787"/>
      <c r="BV9" s="787"/>
      <c r="BW9" s="787"/>
      <c r="BX9" s="787"/>
      <c r="BY9" s="787"/>
      <c r="BZ9" s="787"/>
      <c r="CA9" s="787"/>
      <c r="CB9" s="787"/>
      <c r="CC9" s="787"/>
      <c r="CD9" s="787"/>
      <c r="CE9" s="787"/>
      <c r="CF9" s="787"/>
      <c r="CG9" s="788"/>
      <c r="CH9" s="799">
        <v>226</v>
      </c>
      <c r="CI9" s="800"/>
      <c r="CJ9" s="800"/>
      <c r="CK9" s="800"/>
      <c r="CL9" s="801"/>
      <c r="CM9" s="799">
        <v>17342</v>
      </c>
      <c r="CN9" s="800"/>
      <c r="CO9" s="800"/>
      <c r="CP9" s="800"/>
      <c r="CQ9" s="801"/>
      <c r="CR9" s="799">
        <v>10</v>
      </c>
      <c r="CS9" s="800"/>
      <c r="CT9" s="800"/>
      <c r="CU9" s="800"/>
      <c r="CV9" s="801"/>
      <c r="CW9" s="799" t="s">
        <v>544</v>
      </c>
      <c r="CX9" s="800"/>
      <c r="CY9" s="800"/>
      <c r="CZ9" s="800"/>
      <c r="DA9" s="801"/>
      <c r="DB9" s="799" t="s">
        <v>544</v>
      </c>
      <c r="DC9" s="800"/>
      <c r="DD9" s="800"/>
      <c r="DE9" s="800"/>
      <c r="DF9" s="801"/>
      <c r="DG9" s="799" t="s">
        <v>544</v>
      </c>
      <c r="DH9" s="800"/>
      <c r="DI9" s="800"/>
      <c r="DJ9" s="800"/>
      <c r="DK9" s="801"/>
      <c r="DL9" s="799">
        <v>5</v>
      </c>
      <c r="DM9" s="800"/>
      <c r="DN9" s="800"/>
      <c r="DO9" s="800"/>
      <c r="DP9" s="801"/>
      <c r="DQ9" s="799">
        <v>0</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48396</v>
      </c>
      <c r="R23" s="812"/>
      <c r="S23" s="812"/>
      <c r="T23" s="812"/>
      <c r="U23" s="812"/>
      <c r="V23" s="812">
        <v>47027</v>
      </c>
      <c r="W23" s="812"/>
      <c r="X23" s="812"/>
      <c r="Y23" s="812"/>
      <c r="Z23" s="812"/>
      <c r="AA23" s="812">
        <v>1368</v>
      </c>
      <c r="AB23" s="812"/>
      <c r="AC23" s="812"/>
      <c r="AD23" s="812"/>
      <c r="AE23" s="813"/>
      <c r="AF23" s="814">
        <v>767</v>
      </c>
      <c r="AG23" s="812"/>
      <c r="AH23" s="812"/>
      <c r="AI23" s="812"/>
      <c r="AJ23" s="815"/>
      <c r="AK23" s="816"/>
      <c r="AL23" s="817"/>
      <c r="AM23" s="817"/>
      <c r="AN23" s="817"/>
      <c r="AO23" s="817"/>
      <c r="AP23" s="812">
        <v>33957</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13268</v>
      </c>
      <c r="R28" s="841"/>
      <c r="S28" s="841"/>
      <c r="T28" s="841"/>
      <c r="U28" s="841"/>
      <c r="V28" s="841">
        <v>12916</v>
      </c>
      <c r="W28" s="841"/>
      <c r="X28" s="841"/>
      <c r="Y28" s="841"/>
      <c r="Z28" s="841"/>
      <c r="AA28" s="841">
        <v>351</v>
      </c>
      <c r="AB28" s="841"/>
      <c r="AC28" s="841"/>
      <c r="AD28" s="841"/>
      <c r="AE28" s="842"/>
      <c r="AF28" s="843">
        <v>351</v>
      </c>
      <c r="AG28" s="841"/>
      <c r="AH28" s="841"/>
      <c r="AI28" s="841"/>
      <c r="AJ28" s="844"/>
      <c r="AK28" s="845">
        <v>1064</v>
      </c>
      <c r="AL28" s="836"/>
      <c r="AM28" s="836"/>
      <c r="AN28" s="836"/>
      <c r="AO28" s="836"/>
      <c r="AP28" s="836" t="s">
        <v>545</v>
      </c>
      <c r="AQ28" s="836"/>
      <c r="AR28" s="836"/>
      <c r="AS28" s="836"/>
      <c r="AT28" s="836"/>
      <c r="AU28" s="836" t="s">
        <v>545</v>
      </c>
      <c r="AV28" s="836"/>
      <c r="AW28" s="836"/>
      <c r="AX28" s="836"/>
      <c r="AY28" s="836"/>
      <c r="AZ28" s="837" t="s">
        <v>545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246</v>
      </c>
      <c r="R29" s="777"/>
      <c r="S29" s="777"/>
      <c r="T29" s="777"/>
      <c r="U29" s="777"/>
      <c r="V29" s="777">
        <v>246</v>
      </c>
      <c r="W29" s="777"/>
      <c r="X29" s="777"/>
      <c r="Y29" s="777"/>
      <c r="Z29" s="777"/>
      <c r="AA29" s="777" t="s">
        <v>544</v>
      </c>
      <c r="AB29" s="777"/>
      <c r="AC29" s="777"/>
      <c r="AD29" s="777"/>
      <c r="AE29" s="778"/>
      <c r="AF29" s="779" t="s">
        <v>110</v>
      </c>
      <c r="AG29" s="780"/>
      <c r="AH29" s="780"/>
      <c r="AI29" s="780"/>
      <c r="AJ29" s="781"/>
      <c r="AK29" s="848">
        <v>70</v>
      </c>
      <c r="AL29" s="849"/>
      <c r="AM29" s="849"/>
      <c r="AN29" s="849"/>
      <c r="AO29" s="849"/>
      <c r="AP29" s="849">
        <v>21</v>
      </c>
      <c r="AQ29" s="849"/>
      <c r="AR29" s="849"/>
      <c r="AS29" s="849"/>
      <c r="AT29" s="849"/>
      <c r="AU29" s="849">
        <v>7</v>
      </c>
      <c r="AV29" s="849"/>
      <c r="AW29" s="849"/>
      <c r="AX29" s="849"/>
      <c r="AY29" s="849"/>
      <c r="AZ29" s="849" t="s">
        <v>544</v>
      </c>
      <c r="BA29" s="849"/>
      <c r="BB29" s="849"/>
      <c r="BC29" s="849"/>
      <c r="BD29" s="849"/>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2047</v>
      </c>
      <c r="R30" s="777"/>
      <c r="S30" s="777"/>
      <c r="T30" s="777"/>
      <c r="U30" s="777"/>
      <c r="V30" s="777">
        <v>2011</v>
      </c>
      <c r="W30" s="777"/>
      <c r="X30" s="777"/>
      <c r="Y30" s="777"/>
      <c r="Z30" s="777"/>
      <c r="AA30" s="777">
        <v>36</v>
      </c>
      <c r="AB30" s="777"/>
      <c r="AC30" s="777"/>
      <c r="AD30" s="777"/>
      <c r="AE30" s="778"/>
      <c r="AF30" s="779">
        <v>36</v>
      </c>
      <c r="AG30" s="780"/>
      <c r="AH30" s="780"/>
      <c r="AI30" s="780"/>
      <c r="AJ30" s="781"/>
      <c r="AK30" s="848">
        <v>332</v>
      </c>
      <c r="AL30" s="849"/>
      <c r="AM30" s="849"/>
      <c r="AN30" s="849"/>
      <c r="AO30" s="849"/>
      <c r="AP30" s="849" t="s">
        <v>544</v>
      </c>
      <c r="AQ30" s="849"/>
      <c r="AR30" s="849"/>
      <c r="AS30" s="849"/>
      <c r="AT30" s="849"/>
      <c r="AU30" s="849" t="s">
        <v>544</v>
      </c>
      <c r="AV30" s="849"/>
      <c r="AW30" s="849"/>
      <c r="AX30" s="849"/>
      <c r="AY30" s="849"/>
      <c r="AZ30" s="849" t="s">
        <v>544</v>
      </c>
      <c r="BA30" s="849"/>
      <c r="BB30" s="849"/>
      <c r="BC30" s="849"/>
      <c r="BD30" s="849"/>
      <c r="BE30" s="850"/>
      <c r="BF30" s="851"/>
      <c r="BG30" s="851"/>
      <c r="BH30" s="851"/>
      <c r="BI30" s="852"/>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9971</v>
      </c>
      <c r="R31" s="777"/>
      <c r="S31" s="777"/>
      <c r="T31" s="777"/>
      <c r="U31" s="777"/>
      <c r="V31" s="777">
        <v>9866</v>
      </c>
      <c r="W31" s="777"/>
      <c r="X31" s="777"/>
      <c r="Y31" s="777"/>
      <c r="Z31" s="777"/>
      <c r="AA31" s="777">
        <v>106</v>
      </c>
      <c r="AB31" s="777"/>
      <c r="AC31" s="777"/>
      <c r="AD31" s="777"/>
      <c r="AE31" s="778"/>
      <c r="AF31" s="779">
        <v>106</v>
      </c>
      <c r="AG31" s="780"/>
      <c r="AH31" s="780"/>
      <c r="AI31" s="780"/>
      <c r="AJ31" s="781"/>
      <c r="AK31" s="848">
        <v>1410</v>
      </c>
      <c r="AL31" s="849"/>
      <c r="AM31" s="849"/>
      <c r="AN31" s="849"/>
      <c r="AO31" s="849"/>
      <c r="AP31" s="849" t="s">
        <v>544</v>
      </c>
      <c r="AQ31" s="849"/>
      <c r="AR31" s="849"/>
      <c r="AS31" s="849"/>
      <c r="AT31" s="849"/>
      <c r="AU31" s="849" t="s">
        <v>544</v>
      </c>
      <c r="AV31" s="849"/>
      <c r="AW31" s="849"/>
      <c r="AX31" s="849"/>
      <c r="AY31" s="849"/>
      <c r="AZ31" s="849" t="s">
        <v>544</v>
      </c>
      <c r="BA31" s="849"/>
      <c r="BB31" s="849"/>
      <c r="BC31" s="849"/>
      <c r="BD31" s="849"/>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81</v>
      </c>
      <c r="R32" s="777"/>
      <c r="S32" s="777"/>
      <c r="T32" s="777"/>
      <c r="U32" s="777"/>
      <c r="V32" s="777">
        <v>76</v>
      </c>
      <c r="W32" s="777"/>
      <c r="X32" s="777"/>
      <c r="Y32" s="777"/>
      <c r="Z32" s="777"/>
      <c r="AA32" s="777">
        <v>5</v>
      </c>
      <c r="AB32" s="777"/>
      <c r="AC32" s="777"/>
      <c r="AD32" s="777"/>
      <c r="AE32" s="778"/>
      <c r="AF32" s="779">
        <v>5</v>
      </c>
      <c r="AG32" s="780"/>
      <c r="AH32" s="780"/>
      <c r="AI32" s="780"/>
      <c r="AJ32" s="781"/>
      <c r="AK32" s="848" t="s">
        <v>545</v>
      </c>
      <c r="AL32" s="849"/>
      <c r="AM32" s="849"/>
      <c r="AN32" s="849"/>
      <c r="AO32" s="849"/>
      <c r="AP32" s="849" t="s">
        <v>544</v>
      </c>
      <c r="AQ32" s="849"/>
      <c r="AR32" s="849"/>
      <c r="AS32" s="849"/>
      <c r="AT32" s="849"/>
      <c r="AU32" s="849" t="s">
        <v>544</v>
      </c>
      <c r="AV32" s="849"/>
      <c r="AW32" s="849"/>
      <c r="AX32" s="849"/>
      <c r="AY32" s="849"/>
      <c r="AZ32" s="849" t="s">
        <v>544</v>
      </c>
      <c r="BA32" s="849"/>
      <c r="BB32" s="849"/>
      <c r="BC32" s="849"/>
      <c r="BD32" s="849"/>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2302</v>
      </c>
      <c r="R33" s="777"/>
      <c r="S33" s="777"/>
      <c r="T33" s="777"/>
      <c r="U33" s="777"/>
      <c r="V33" s="777">
        <v>2003</v>
      </c>
      <c r="W33" s="777"/>
      <c r="X33" s="777"/>
      <c r="Y33" s="777"/>
      <c r="Z33" s="777"/>
      <c r="AA33" s="777">
        <v>298</v>
      </c>
      <c r="AB33" s="777"/>
      <c r="AC33" s="777"/>
      <c r="AD33" s="777"/>
      <c r="AE33" s="778"/>
      <c r="AF33" s="779">
        <v>1922</v>
      </c>
      <c r="AG33" s="780"/>
      <c r="AH33" s="780"/>
      <c r="AI33" s="780"/>
      <c r="AJ33" s="781"/>
      <c r="AK33" s="848">
        <v>64</v>
      </c>
      <c r="AL33" s="849"/>
      <c r="AM33" s="849"/>
      <c r="AN33" s="849"/>
      <c r="AO33" s="849"/>
      <c r="AP33" s="849">
        <v>4904</v>
      </c>
      <c r="AQ33" s="849"/>
      <c r="AR33" s="849"/>
      <c r="AS33" s="849"/>
      <c r="AT33" s="849"/>
      <c r="AU33" s="849">
        <v>10</v>
      </c>
      <c r="AV33" s="849"/>
      <c r="AW33" s="849"/>
      <c r="AX33" s="849"/>
      <c r="AY33" s="849"/>
      <c r="AZ33" s="849" t="s">
        <v>544</v>
      </c>
      <c r="BA33" s="849"/>
      <c r="BB33" s="849"/>
      <c r="BC33" s="849"/>
      <c r="BD33" s="849"/>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14526</v>
      </c>
      <c r="R34" s="777"/>
      <c r="S34" s="777"/>
      <c r="T34" s="777"/>
      <c r="U34" s="777"/>
      <c r="V34" s="777">
        <v>14680</v>
      </c>
      <c r="W34" s="777"/>
      <c r="X34" s="777"/>
      <c r="Y34" s="777"/>
      <c r="Z34" s="777"/>
      <c r="AA34" s="777">
        <v>-154</v>
      </c>
      <c r="AB34" s="777"/>
      <c r="AC34" s="777"/>
      <c r="AD34" s="777"/>
      <c r="AE34" s="778"/>
      <c r="AF34" s="779">
        <v>9073</v>
      </c>
      <c r="AG34" s="780"/>
      <c r="AH34" s="780"/>
      <c r="AI34" s="780"/>
      <c r="AJ34" s="781"/>
      <c r="AK34" s="848">
        <v>1141</v>
      </c>
      <c r="AL34" s="849"/>
      <c r="AM34" s="849"/>
      <c r="AN34" s="849"/>
      <c r="AO34" s="849"/>
      <c r="AP34" s="849">
        <v>13948</v>
      </c>
      <c r="AQ34" s="849"/>
      <c r="AR34" s="849"/>
      <c r="AS34" s="849"/>
      <c r="AT34" s="849"/>
      <c r="AU34" s="849">
        <v>7323</v>
      </c>
      <c r="AV34" s="849"/>
      <c r="AW34" s="849"/>
      <c r="AX34" s="849"/>
      <c r="AY34" s="849"/>
      <c r="AZ34" s="849" t="s">
        <v>544</v>
      </c>
      <c r="BA34" s="849"/>
      <c r="BB34" s="849"/>
      <c r="BC34" s="849"/>
      <c r="BD34" s="849"/>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643</v>
      </c>
      <c r="R35" s="777"/>
      <c r="S35" s="777"/>
      <c r="T35" s="777"/>
      <c r="U35" s="777"/>
      <c r="V35" s="777">
        <v>649</v>
      </c>
      <c r="W35" s="777"/>
      <c r="X35" s="777"/>
      <c r="Y35" s="777"/>
      <c r="Z35" s="777"/>
      <c r="AA35" s="777">
        <v>-6</v>
      </c>
      <c r="AB35" s="777"/>
      <c r="AC35" s="777"/>
      <c r="AD35" s="777"/>
      <c r="AE35" s="778"/>
      <c r="AF35" s="779">
        <v>45</v>
      </c>
      <c r="AG35" s="780"/>
      <c r="AH35" s="780"/>
      <c r="AI35" s="780"/>
      <c r="AJ35" s="781"/>
      <c r="AK35" s="848" t="s">
        <v>545</v>
      </c>
      <c r="AL35" s="849"/>
      <c r="AM35" s="849"/>
      <c r="AN35" s="849"/>
      <c r="AO35" s="849"/>
      <c r="AP35" s="849">
        <v>587</v>
      </c>
      <c r="AQ35" s="849"/>
      <c r="AR35" s="849"/>
      <c r="AS35" s="849"/>
      <c r="AT35" s="849"/>
      <c r="AU35" s="849" t="s">
        <v>544</v>
      </c>
      <c r="AV35" s="849"/>
      <c r="AW35" s="849"/>
      <c r="AX35" s="849"/>
      <c r="AY35" s="849"/>
      <c r="AZ35" s="849" t="s">
        <v>544</v>
      </c>
      <c r="BA35" s="849"/>
      <c r="BB35" s="849"/>
      <c r="BC35" s="849"/>
      <c r="BD35" s="849"/>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423</v>
      </c>
      <c r="R36" s="777"/>
      <c r="S36" s="777"/>
      <c r="T36" s="777"/>
      <c r="U36" s="777"/>
      <c r="V36" s="777">
        <v>423</v>
      </c>
      <c r="W36" s="777"/>
      <c r="X36" s="777"/>
      <c r="Y36" s="777"/>
      <c r="Z36" s="777"/>
      <c r="AA36" s="777" t="s">
        <v>544</v>
      </c>
      <c r="AB36" s="777"/>
      <c r="AC36" s="777"/>
      <c r="AD36" s="777"/>
      <c r="AE36" s="778"/>
      <c r="AF36" s="779" t="s">
        <v>110</v>
      </c>
      <c r="AG36" s="780"/>
      <c r="AH36" s="780"/>
      <c r="AI36" s="780"/>
      <c r="AJ36" s="781"/>
      <c r="AK36" s="848">
        <v>171</v>
      </c>
      <c r="AL36" s="849"/>
      <c r="AM36" s="849"/>
      <c r="AN36" s="849"/>
      <c r="AO36" s="849"/>
      <c r="AP36" s="849">
        <v>467</v>
      </c>
      <c r="AQ36" s="849"/>
      <c r="AR36" s="849"/>
      <c r="AS36" s="849"/>
      <c r="AT36" s="849"/>
      <c r="AU36" s="849">
        <v>331</v>
      </c>
      <c r="AV36" s="849"/>
      <c r="AW36" s="849"/>
      <c r="AX36" s="849"/>
      <c r="AY36" s="849"/>
      <c r="AZ36" s="849" t="s">
        <v>544</v>
      </c>
      <c r="BA36" s="849"/>
      <c r="BB36" s="849"/>
      <c r="BC36" s="849"/>
      <c r="BD36" s="849"/>
      <c r="BE36" s="846" t="s">
        <v>386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1702</v>
      </c>
      <c r="R37" s="777"/>
      <c r="S37" s="777"/>
      <c r="T37" s="777"/>
      <c r="U37" s="777"/>
      <c r="V37" s="777">
        <v>1699</v>
      </c>
      <c r="W37" s="777"/>
      <c r="X37" s="777"/>
      <c r="Y37" s="777"/>
      <c r="Z37" s="777"/>
      <c r="AA37" s="777">
        <v>4</v>
      </c>
      <c r="AB37" s="777"/>
      <c r="AC37" s="777"/>
      <c r="AD37" s="777"/>
      <c r="AE37" s="778"/>
      <c r="AF37" s="779" t="s">
        <v>110</v>
      </c>
      <c r="AG37" s="780"/>
      <c r="AH37" s="780"/>
      <c r="AI37" s="780"/>
      <c r="AJ37" s="781"/>
      <c r="AK37" s="848">
        <v>1287</v>
      </c>
      <c r="AL37" s="849"/>
      <c r="AM37" s="849"/>
      <c r="AN37" s="849"/>
      <c r="AO37" s="849"/>
      <c r="AP37" s="849">
        <v>9886</v>
      </c>
      <c r="AQ37" s="849"/>
      <c r="AR37" s="849"/>
      <c r="AS37" s="849"/>
      <c r="AT37" s="849"/>
      <c r="AU37" s="849">
        <v>8650</v>
      </c>
      <c r="AV37" s="849"/>
      <c r="AW37" s="849"/>
      <c r="AX37" s="849"/>
      <c r="AY37" s="849"/>
      <c r="AZ37" s="849" t="s">
        <v>544</v>
      </c>
      <c r="BA37" s="849"/>
      <c r="BB37" s="849"/>
      <c r="BC37" s="849"/>
      <c r="BD37" s="849"/>
      <c r="BE37" s="846" t="s">
        <v>386</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388</v>
      </c>
      <c r="C38" s="774"/>
      <c r="D38" s="774"/>
      <c r="E38" s="774"/>
      <c r="F38" s="774"/>
      <c r="G38" s="774"/>
      <c r="H38" s="774"/>
      <c r="I38" s="774"/>
      <c r="J38" s="774"/>
      <c r="K38" s="774"/>
      <c r="L38" s="774"/>
      <c r="M38" s="774"/>
      <c r="N38" s="774"/>
      <c r="O38" s="774"/>
      <c r="P38" s="775"/>
      <c r="Q38" s="776">
        <v>65</v>
      </c>
      <c r="R38" s="777"/>
      <c r="S38" s="777"/>
      <c r="T38" s="777"/>
      <c r="U38" s="777"/>
      <c r="V38" s="777">
        <v>65</v>
      </c>
      <c r="W38" s="777"/>
      <c r="X38" s="777"/>
      <c r="Y38" s="777"/>
      <c r="Z38" s="777"/>
      <c r="AA38" s="777" t="s">
        <v>545</v>
      </c>
      <c r="AB38" s="777"/>
      <c r="AC38" s="777"/>
      <c r="AD38" s="777"/>
      <c r="AE38" s="778"/>
      <c r="AF38" s="779" t="s">
        <v>110</v>
      </c>
      <c r="AG38" s="780"/>
      <c r="AH38" s="780"/>
      <c r="AI38" s="780"/>
      <c r="AJ38" s="781"/>
      <c r="AK38" s="848">
        <v>51</v>
      </c>
      <c r="AL38" s="849"/>
      <c r="AM38" s="849"/>
      <c r="AN38" s="849"/>
      <c r="AO38" s="849"/>
      <c r="AP38" s="849">
        <v>436</v>
      </c>
      <c r="AQ38" s="849"/>
      <c r="AR38" s="849"/>
      <c r="AS38" s="849"/>
      <c r="AT38" s="849"/>
      <c r="AU38" s="849">
        <v>392</v>
      </c>
      <c r="AV38" s="849"/>
      <c r="AW38" s="849"/>
      <c r="AX38" s="849"/>
      <c r="AY38" s="849"/>
      <c r="AZ38" s="849" t="s">
        <v>544</v>
      </c>
      <c r="BA38" s="849"/>
      <c r="BB38" s="849"/>
      <c r="BC38" s="849"/>
      <c r="BD38" s="849"/>
      <c r="BE38" s="846" t="s">
        <v>386</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3"/>
      <c r="BA39" s="853"/>
      <c r="BB39" s="853"/>
      <c r="BC39" s="853"/>
      <c r="BD39" s="853"/>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3"/>
      <c r="BA40" s="853"/>
      <c r="BB40" s="853"/>
      <c r="BC40" s="853"/>
      <c r="BD40" s="853"/>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3"/>
      <c r="BA41" s="853"/>
      <c r="BB41" s="853"/>
      <c r="BC41" s="853"/>
      <c r="BD41" s="853"/>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3"/>
      <c r="BA42" s="853"/>
      <c r="BB42" s="853"/>
      <c r="BC42" s="853"/>
      <c r="BD42" s="853"/>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3"/>
      <c r="BA43" s="853"/>
      <c r="BB43" s="853"/>
      <c r="BC43" s="853"/>
      <c r="BD43" s="853"/>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3"/>
      <c r="BA44" s="853"/>
      <c r="BB44" s="853"/>
      <c r="BC44" s="853"/>
      <c r="BD44" s="853"/>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3"/>
      <c r="BA45" s="853"/>
      <c r="BB45" s="853"/>
      <c r="BC45" s="853"/>
      <c r="BD45" s="853"/>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3"/>
      <c r="BA46" s="853"/>
      <c r="BB46" s="853"/>
      <c r="BC46" s="853"/>
      <c r="BD46" s="853"/>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3"/>
      <c r="BA47" s="853"/>
      <c r="BB47" s="853"/>
      <c r="BC47" s="853"/>
      <c r="BD47" s="853"/>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3"/>
      <c r="BA48" s="853"/>
      <c r="BB48" s="853"/>
      <c r="BC48" s="853"/>
      <c r="BD48" s="853"/>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3"/>
      <c r="BA49" s="853"/>
      <c r="BB49" s="853"/>
      <c r="BC49" s="853"/>
      <c r="BD49" s="853"/>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4"/>
      <c r="R50" s="855"/>
      <c r="S50" s="855"/>
      <c r="T50" s="855"/>
      <c r="U50" s="855"/>
      <c r="V50" s="855"/>
      <c r="W50" s="855"/>
      <c r="X50" s="855"/>
      <c r="Y50" s="855"/>
      <c r="Z50" s="855"/>
      <c r="AA50" s="855"/>
      <c r="AB50" s="855"/>
      <c r="AC50" s="855"/>
      <c r="AD50" s="855"/>
      <c r="AE50" s="856"/>
      <c r="AF50" s="779"/>
      <c r="AG50" s="780"/>
      <c r="AH50" s="780"/>
      <c r="AI50" s="780"/>
      <c r="AJ50" s="781"/>
      <c r="AK50" s="857"/>
      <c r="AL50" s="855"/>
      <c r="AM50" s="855"/>
      <c r="AN50" s="855"/>
      <c r="AO50" s="855"/>
      <c r="AP50" s="855"/>
      <c r="AQ50" s="855"/>
      <c r="AR50" s="855"/>
      <c r="AS50" s="855"/>
      <c r="AT50" s="855"/>
      <c r="AU50" s="855"/>
      <c r="AV50" s="855"/>
      <c r="AW50" s="855"/>
      <c r="AX50" s="855"/>
      <c r="AY50" s="855"/>
      <c r="AZ50" s="858"/>
      <c r="BA50" s="858"/>
      <c r="BB50" s="858"/>
      <c r="BC50" s="858"/>
      <c r="BD50" s="858"/>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4"/>
      <c r="R51" s="855"/>
      <c r="S51" s="855"/>
      <c r="T51" s="855"/>
      <c r="U51" s="855"/>
      <c r="V51" s="855"/>
      <c r="W51" s="855"/>
      <c r="X51" s="855"/>
      <c r="Y51" s="855"/>
      <c r="Z51" s="855"/>
      <c r="AA51" s="855"/>
      <c r="AB51" s="855"/>
      <c r="AC51" s="855"/>
      <c r="AD51" s="855"/>
      <c r="AE51" s="856"/>
      <c r="AF51" s="779"/>
      <c r="AG51" s="780"/>
      <c r="AH51" s="780"/>
      <c r="AI51" s="780"/>
      <c r="AJ51" s="781"/>
      <c r="AK51" s="857"/>
      <c r="AL51" s="855"/>
      <c r="AM51" s="855"/>
      <c r="AN51" s="855"/>
      <c r="AO51" s="855"/>
      <c r="AP51" s="855"/>
      <c r="AQ51" s="855"/>
      <c r="AR51" s="855"/>
      <c r="AS51" s="855"/>
      <c r="AT51" s="855"/>
      <c r="AU51" s="855"/>
      <c r="AV51" s="855"/>
      <c r="AW51" s="855"/>
      <c r="AX51" s="855"/>
      <c r="AY51" s="855"/>
      <c r="AZ51" s="858"/>
      <c r="BA51" s="858"/>
      <c r="BB51" s="858"/>
      <c r="BC51" s="858"/>
      <c r="BD51" s="858"/>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4"/>
      <c r="R52" s="855"/>
      <c r="S52" s="855"/>
      <c r="T52" s="855"/>
      <c r="U52" s="855"/>
      <c r="V52" s="855"/>
      <c r="W52" s="855"/>
      <c r="X52" s="855"/>
      <c r="Y52" s="855"/>
      <c r="Z52" s="855"/>
      <c r="AA52" s="855"/>
      <c r="AB52" s="855"/>
      <c r="AC52" s="855"/>
      <c r="AD52" s="855"/>
      <c r="AE52" s="856"/>
      <c r="AF52" s="779"/>
      <c r="AG52" s="780"/>
      <c r="AH52" s="780"/>
      <c r="AI52" s="780"/>
      <c r="AJ52" s="781"/>
      <c r="AK52" s="857"/>
      <c r="AL52" s="855"/>
      <c r="AM52" s="855"/>
      <c r="AN52" s="855"/>
      <c r="AO52" s="855"/>
      <c r="AP52" s="855"/>
      <c r="AQ52" s="855"/>
      <c r="AR52" s="855"/>
      <c r="AS52" s="855"/>
      <c r="AT52" s="855"/>
      <c r="AU52" s="855"/>
      <c r="AV52" s="855"/>
      <c r="AW52" s="855"/>
      <c r="AX52" s="855"/>
      <c r="AY52" s="855"/>
      <c r="AZ52" s="858"/>
      <c r="BA52" s="858"/>
      <c r="BB52" s="858"/>
      <c r="BC52" s="858"/>
      <c r="BD52" s="858"/>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4"/>
      <c r="R53" s="855"/>
      <c r="S53" s="855"/>
      <c r="T53" s="855"/>
      <c r="U53" s="855"/>
      <c r="V53" s="855"/>
      <c r="W53" s="855"/>
      <c r="X53" s="855"/>
      <c r="Y53" s="855"/>
      <c r="Z53" s="855"/>
      <c r="AA53" s="855"/>
      <c r="AB53" s="855"/>
      <c r="AC53" s="855"/>
      <c r="AD53" s="855"/>
      <c r="AE53" s="856"/>
      <c r="AF53" s="779"/>
      <c r="AG53" s="780"/>
      <c r="AH53" s="780"/>
      <c r="AI53" s="780"/>
      <c r="AJ53" s="781"/>
      <c r="AK53" s="857"/>
      <c r="AL53" s="855"/>
      <c r="AM53" s="855"/>
      <c r="AN53" s="855"/>
      <c r="AO53" s="855"/>
      <c r="AP53" s="855"/>
      <c r="AQ53" s="855"/>
      <c r="AR53" s="855"/>
      <c r="AS53" s="855"/>
      <c r="AT53" s="855"/>
      <c r="AU53" s="855"/>
      <c r="AV53" s="855"/>
      <c r="AW53" s="855"/>
      <c r="AX53" s="855"/>
      <c r="AY53" s="855"/>
      <c r="AZ53" s="858"/>
      <c r="BA53" s="858"/>
      <c r="BB53" s="858"/>
      <c r="BC53" s="858"/>
      <c r="BD53" s="858"/>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4"/>
      <c r="R54" s="855"/>
      <c r="S54" s="855"/>
      <c r="T54" s="855"/>
      <c r="U54" s="855"/>
      <c r="V54" s="855"/>
      <c r="W54" s="855"/>
      <c r="X54" s="855"/>
      <c r="Y54" s="855"/>
      <c r="Z54" s="855"/>
      <c r="AA54" s="855"/>
      <c r="AB54" s="855"/>
      <c r="AC54" s="855"/>
      <c r="AD54" s="855"/>
      <c r="AE54" s="856"/>
      <c r="AF54" s="779"/>
      <c r="AG54" s="780"/>
      <c r="AH54" s="780"/>
      <c r="AI54" s="780"/>
      <c r="AJ54" s="781"/>
      <c r="AK54" s="857"/>
      <c r="AL54" s="855"/>
      <c r="AM54" s="855"/>
      <c r="AN54" s="855"/>
      <c r="AO54" s="855"/>
      <c r="AP54" s="855"/>
      <c r="AQ54" s="855"/>
      <c r="AR54" s="855"/>
      <c r="AS54" s="855"/>
      <c r="AT54" s="855"/>
      <c r="AU54" s="855"/>
      <c r="AV54" s="855"/>
      <c r="AW54" s="855"/>
      <c r="AX54" s="855"/>
      <c r="AY54" s="855"/>
      <c r="AZ54" s="858"/>
      <c r="BA54" s="858"/>
      <c r="BB54" s="858"/>
      <c r="BC54" s="858"/>
      <c r="BD54" s="858"/>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4"/>
      <c r="R55" s="855"/>
      <c r="S55" s="855"/>
      <c r="T55" s="855"/>
      <c r="U55" s="855"/>
      <c r="V55" s="855"/>
      <c r="W55" s="855"/>
      <c r="X55" s="855"/>
      <c r="Y55" s="855"/>
      <c r="Z55" s="855"/>
      <c r="AA55" s="855"/>
      <c r="AB55" s="855"/>
      <c r="AC55" s="855"/>
      <c r="AD55" s="855"/>
      <c r="AE55" s="856"/>
      <c r="AF55" s="779"/>
      <c r="AG55" s="780"/>
      <c r="AH55" s="780"/>
      <c r="AI55" s="780"/>
      <c r="AJ55" s="781"/>
      <c r="AK55" s="857"/>
      <c r="AL55" s="855"/>
      <c r="AM55" s="855"/>
      <c r="AN55" s="855"/>
      <c r="AO55" s="855"/>
      <c r="AP55" s="855"/>
      <c r="AQ55" s="855"/>
      <c r="AR55" s="855"/>
      <c r="AS55" s="855"/>
      <c r="AT55" s="855"/>
      <c r="AU55" s="855"/>
      <c r="AV55" s="855"/>
      <c r="AW55" s="855"/>
      <c r="AX55" s="855"/>
      <c r="AY55" s="855"/>
      <c r="AZ55" s="858"/>
      <c r="BA55" s="858"/>
      <c r="BB55" s="858"/>
      <c r="BC55" s="858"/>
      <c r="BD55" s="858"/>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4"/>
      <c r="R56" s="855"/>
      <c r="S56" s="855"/>
      <c r="T56" s="855"/>
      <c r="U56" s="855"/>
      <c r="V56" s="855"/>
      <c r="W56" s="855"/>
      <c r="X56" s="855"/>
      <c r="Y56" s="855"/>
      <c r="Z56" s="855"/>
      <c r="AA56" s="855"/>
      <c r="AB56" s="855"/>
      <c r="AC56" s="855"/>
      <c r="AD56" s="855"/>
      <c r="AE56" s="856"/>
      <c r="AF56" s="779"/>
      <c r="AG56" s="780"/>
      <c r="AH56" s="780"/>
      <c r="AI56" s="780"/>
      <c r="AJ56" s="781"/>
      <c r="AK56" s="857"/>
      <c r="AL56" s="855"/>
      <c r="AM56" s="855"/>
      <c r="AN56" s="855"/>
      <c r="AO56" s="855"/>
      <c r="AP56" s="855"/>
      <c r="AQ56" s="855"/>
      <c r="AR56" s="855"/>
      <c r="AS56" s="855"/>
      <c r="AT56" s="855"/>
      <c r="AU56" s="855"/>
      <c r="AV56" s="855"/>
      <c r="AW56" s="855"/>
      <c r="AX56" s="855"/>
      <c r="AY56" s="855"/>
      <c r="AZ56" s="858"/>
      <c r="BA56" s="858"/>
      <c r="BB56" s="858"/>
      <c r="BC56" s="858"/>
      <c r="BD56" s="858"/>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4"/>
      <c r="R57" s="855"/>
      <c r="S57" s="855"/>
      <c r="T57" s="855"/>
      <c r="U57" s="855"/>
      <c r="V57" s="855"/>
      <c r="W57" s="855"/>
      <c r="X57" s="855"/>
      <c r="Y57" s="855"/>
      <c r="Z57" s="855"/>
      <c r="AA57" s="855"/>
      <c r="AB57" s="855"/>
      <c r="AC57" s="855"/>
      <c r="AD57" s="855"/>
      <c r="AE57" s="856"/>
      <c r="AF57" s="779"/>
      <c r="AG57" s="780"/>
      <c r="AH57" s="780"/>
      <c r="AI57" s="780"/>
      <c r="AJ57" s="781"/>
      <c r="AK57" s="857"/>
      <c r="AL57" s="855"/>
      <c r="AM57" s="855"/>
      <c r="AN57" s="855"/>
      <c r="AO57" s="855"/>
      <c r="AP57" s="855"/>
      <c r="AQ57" s="855"/>
      <c r="AR57" s="855"/>
      <c r="AS57" s="855"/>
      <c r="AT57" s="855"/>
      <c r="AU57" s="855"/>
      <c r="AV57" s="855"/>
      <c r="AW57" s="855"/>
      <c r="AX57" s="855"/>
      <c r="AY57" s="855"/>
      <c r="AZ57" s="858"/>
      <c r="BA57" s="858"/>
      <c r="BB57" s="858"/>
      <c r="BC57" s="858"/>
      <c r="BD57" s="858"/>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4"/>
      <c r="R58" s="855"/>
      <c r="S58" s="855"/>
      <c r="T58" s="855"/>
      <c r="U58" s="855"/>
      <c r="V58" s="855"/>
      <c r="W58" s="855"/>
      <c r="X58" s="855"/>
      <c r="Y58" s="855"/>
      <c r="Z58" s="855"/>
      <c r="AA58" s="855"/>
      <c r="AB58" s="855"/>
      <c r="AC58" s="855"/>
      <c r="AD58" s="855"/>
      <c r="AE58" s="856"/>
      <c r="AF58" s="779"/>
      <c r="AG58" s="780"/>
      <c r="AH58" s="780"/>
      <c r="AI58" s="780"/>
      <c r="AJ58" s="781"/>
      <c r="AK58" s="857"/>
      <c r="AL58" s="855"/>
      <c r="AM58" s="855"/>
      <c r="AN58" s="855"/>
      <c r="AO58" s="855"/>
      <c r="AP58" s="855"/>
      <c r="AQ58" s="855"/>
      <c r="AR58" s="855"/>
      <c r="AS58" s="855"/>
      <c r="AT58" s="855"/>
      <c r="AU58" s="855"/>
      <c r="AV58" s="855"/>
      <c r="AW58" s="855"/>
      <c r="AX58" s="855"/>
      <c r="AY58" s="855"/>
      <c r="AZ58" s="858"/>
      <c r="BA58" s="858"/>
      <c r="BB58" s="858"/>
      <c r="BC58" s="858"/>
      <c r="BD58" s="858"/>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4"/>
      <c r="R59" s="855"/>
      <c r="S59" s="855"/>
      <c r="T59" s="855"/>
      <c r="U59" s="855"/>
      <c r="V59" s="855"/>
      <c r="W59" s="855"/>
      <c r="X59" s="855"/>
      <c r="Y59" s="855"/>
      <c r="Z59" s="855"/>
      <c r="AA59" s="855"/>
      <c r="AB59" s="855"/>
      <c r="AC59" s="855"/>
      <c r="AD59" s="855"/>
      <c r="AE59" s="856"/>
      <c r="AF59" s="779"/>
      <c r="AG59" s="780"/>
      <c r="AH59" s="780"/>
      <c r="AI59" s="780"/>
      <c r="AJ59" s="781"/>
      <c r="AK59" s="857"/>
      <c r="AL59" s="855"/>
      <c r="AM59" s="855"/>
      <c r="AN59" s="855"/>
      <c r="AO59" s="855"/>
      <c r="AP59" s="855"/>
      <c r="AQ59" s="855"/>
      <c r="AR59" s="855"/>
      <c r="AS59" s="855"/>
      <c r="AT59" s="855"/>
      <c r="AU59" s="855"/>
      <c r="AV59" s="855"/>
      <c r="AW59" s="855"/>
      <c r="AX59" s="855"/>
      <c r="AY59" s="855"/>
      <c r="AZ59" s="858"/>
      <c r="BA59" s="858"/>
      <c r="BB59" s="858"/>
      <c r="BC59" s="858"/>
      <c r="BD59" s="858"/>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4"/>
      <c r="R60" s="855"/>
      <c r="S60" s="855"/>
      <c r="T60" s="855"/>
      <c r="U60" s="855"/>
      <c r="V60" s="855"/>
      <c r="W60" s="855"/>
      <c r="X60" s="855"/>
      <c r="Y60" s="855"/>
      <c r="Z60" s="855"/>
      <c r="AA60" s="855"/>
      <c r="AB60" s="855"/>
      <c r="AC60" s="855"/>
      <c r="AD60" s="855"/>
      <c r="AE60" s="856"/>
      <c r="AF60" s="779"/>
      <c r="AG60" s="780"/>
      <c r="AH60" s="780"/>
      <c r="AI60" s="780"/>
      <c r="AJ60" s="781"/>
      <c r="AK60" s="857"/>
      <c r="AL60" s="855"/>
      <c r="AM60" s="855"/>
      <c r="AN60" s="855"/>
      <c r="AO60" s="855"/>
      <c r="AP60" s="855"/>
      <c r="AQ60" s="855"/>
      <c r="AR60" s="855"/>
      <c r="AS60" s="855"/>
      <c r="AT60" s="855"/>
      <c r="AU60" s="855"/>
      <c r="AV60" s="855"/>
      <c r="AW60" s="855"/>
      <c r="AX60" s="855"/>
      <c r="AY60" s="855"/>
      <c r="AZ60" s="858"/>
      <c r="BA60" s="858"/>
      <c r="BB60" s="858"/>
      <c r="BC60" s="858"/>
      <c r="BD60" s="858"/>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4"/>
      <c r="R61" s="855"/>
      <c r="S61" s="855"/>
      <c r="T61" s="855"/>
      <c r="U61" s="855"/>
      <c r="V61" s="855"/>
      <c r="W61" s="855"/>
      <c r="X61" s="855"/>
      <c r="Y61" s="855"/>
      <c r="Z61" s="855"/>
      <c r="AA61" s="855"/>
      <c r="AB61" s="855"/>
      <c r="AC61" s="855"/>
      <c r="AD61" s="855"/>
      <c r="AE61" s="856"/>
      <c r="AF61" s="779"/>
      <c r="AG61" s="780"/>
      <c r="AH61" s="780"/>
      <c r="AI61" s="780"/>
      <c r="AJ61" s="781"/>
      <c r="AK61" s="857"/>
      <c r="AL61" s="855"/>
      <c r="AM61" s="855"/>
      <c r="AN61" s="855"/>
      <c r="AO61" s="855"/>
      <c r="AP61" s="855"/>
      <c r="AQ61" s="855"/>
      <c r="AR61" s="855"/>
      <c r="AS61" s="855"/>
      <c r="AT61" s="855"/>
      <c r="AU61" s="855"/>
      <c r="AV61" s="855"/>
      <c r="AW61" s="855"/>
      <c r="AX61" s="855"/>
      <c r="AY61" s="855"/>
      <c r="AZ61" s="858"/>
      <c r="BA61" s="858"/>
      <c r="BB61" s="858"/>
      <c r="BC61" s="858"/>
      <c r="BD61" s="858"/>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4"/>
      <c r="R62" s="855"/>
      <c r="S62" s="855"/>
      <c r="T62" s="855"/>
      <c r="U62" s="855"/>
      <c r="V62" s="855"/>
      <c r="W62" s="855"/>
      <c r="X62" s="855"/>
      <c r="Y62" s="855"/>
      <c r="Z62" s="855"/>
      <c r="AA62" s="855"/>
      <c r="AB62" s="855"/>
      <c r="AC62" s="855"/>
      <c r="AD62" s="855"/>
      <c r="AE62" s="856"/>
      <c r="AF62" s="779"/>
      <c r="AG62" s="780"/>
      <c r="AH62" s="780"/>
      <c r="AI62" s="780"/>
      <c r="AJ62" s="781"/>
      <c r="AK62" s="857"/>
      <c r="AL62" s="855"/>
      <c r="AM62" s="855"/>
      <c r="AN62" s="855"/>
      <c r="AO62" s="855"/>
      <c r="AP62" s="855"/>
      <c r="AQ62" s="855"/>
      <c r="AR62" s="855"/>
      <c r="AS62" s="855"/>
      <c r="AT62" s="855"/>
      <c r="AU62" s="855"/>
      <c r="AV62" s="855"/>
      <c r="AW62" s="855"/>
      <c r="AX62" s="855"/>
      <c r="AY62" s="855"/>
      <c r="AZ62" s="858"/>
      <c r="BA62" s="858"/>
      <c r="BB62" s="858"/>
      <c r="BC62" s="858"/>
      <c r="BD62" s="858"/>
      <c r="BE62" s="846"/>
      <c r="BF62" s="846"/>
      <c r="BG62" s="846"/>
      <c r="BH62" s="846"/>
      <c r="BI62" s="847"/>
      <c r="BJ62" s="866"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390</v>
      </c>
      <c r="C63" s="809"/>
      <c r="D63" s="809"/>
      <c r="E63" s="809"/>
      <c r="F63" s="809"/>
      <c r="G63" s="809"/>
      <c r="H63" s="809"/>
      <c r="I63" s="809"/>
      <c r="J63" s="809"/>
      <c r="K63" s="809"/>
      <c r="L63" s="809"/>
      <c r="M63" s="809"/>
      <c r="N63" s="809"/>
      <c r="O63" s="809"/>
      <c r="P63" s="810"/>
      <c r="Q63" s="859"/>
      <c r="R63" s="860"/>
      <c r="S63" s="860"/>
      <c r="T63" s="860"/>
      <c r="U63" s="860"/>
      <c r="V63" s="860"/>
      <c r="W63" s="860"/>
      <c r="X63" s="860"/>
      <c r="Y63" s="860"/>
      <c r="Z63" s="860"/>
      <c r="AA63" s="860"/>
      <c r="AB63" s="860"/>
      <c r="AC63" s="860"/>
      <c r="AD63" s="860"/>
      <c r="AE63" s="861"/>
      <c r="AF63" s="862">
        <v>11539</v>
      </c>
      <c r="AG63" s="863"/>
      <c r="AH63" s="863"/>
      <c r="AI63" s="863"/>
      <c r="AJ63" s="864"/>
      <c r="AK63" s="865"/>
      <c r="AL63" s="860"/>
      <c r="AM63" s="860"/>
      <c r="AN63" s="860"/>
      <c r="AO63" s="860"/>
      <c r="AP63" s="863">
        <v>30249</v>
      </c>
      <c r="AQ63" s="863"/>
      <c r="AR63" s="863"/>
      <c r="AS63" s="863"/>
      <c r="AT63" s="863"/>
      <c r="AU63" s="863">
        <v>16712</v>
      </c>
      <c r="AV63" s="863"/>
      <c r="AW63" s="863"/>
      <c r="AX63" s="863"/>
      <c r="AY63" s="863"/>
      <c r="AZ63" s="867"/>
      <c r="BA63" s="867"/>
      <c r="BB63" s="867"/>
      <c r="BC63" s="867"/>
      <c r="BD63" s="867"/>
      <c r="BE63" s="868"/>
      <c r="BF63" s="868"/>
      <c r="BG63" s="868"/>
      <c r="BH63" s="868"/>
      <c r="BI63" s="869"/>
      <c r="BJ63" s="870" t="s">
        <v>110</v>
      </c>
      <c r="BK63" s="871"/>
      <c r="BL63" s="871"/>
      <c r="BM63" s="871"/>
      <c r="BN63" s="872"/>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3" t="s">
        <v>371</v>
      </c>
      <c r="AG66" s="831"/>
      <c r="AH66" s="831"/>
      <c r="AI66" s="831"/>
      <c r="AJ66" s="874"/>
      <c r="AK66" s="735" t="s">
        <v>372</v>
      </c>
      <c r="AL66" s="759"/>
      <c r="AM66" s="759"/>
      <c r="AN66" s="759"/>
      <c r="AO66" s="760"/>
      <c r="AP66" s="735" t="s">
        <v>373</v>
      </c>
      <c r="AQ66" s="736"/>
      <c r="AR66" s="736"/>
      <c r="AS66" s="736"/>
      <c r="AT66" s="737"/>
      <c r="AU66" s="735" t="s">
        <v>393</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5"/>
      <c r="AG67" s="834"/>
      <c r="AH67" s="834"/>
      <c r="AI67" s="834"/>
      <c r="AJ67" s="876"/>
      <c r="AK67" s="877"/>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7"/>
    </row>
    <row r="68" spans="1:131" s="198" customFormat="1" ht="26.25" customHeight="1" thickTop="1">
      <c r="A68" s="209">
        <v>1</v>
      </c>
      <c r="B68" s="890" t="s">
        <v>546</v>
      </c>
      <c r="C68" s="891"/>
      <c r="D68" s="891"/>
      <c r="E68" s="891"/>
      <c r="F68" s="891"/>
      <c r="G68" s="891"/>
      <c r="H68" s="891"/>
      <c r="I68" s="891"/>
      <c r="J68" s="891"/>
      <c r="K68" s="891"/>
      <c r="L68" s="891"/>
      <c r="M68" s="891"/>
      <c r="N68" s="891"/>
      <c r="O68" s="891"/>
      <c r="P68" s="892"/>
      <c r="Q68" s="893">
        <v>6240</v>
      </c>
      <c r="R68" s="887"/>
      <c r="S68" s="887"/>
      <c r="T68" s="887"/>
      <c r="U68" s="887"/>
      <c r="V68" s="887">
        <v>5821</v>
      </c>
      <c r="W68" s="887"/>
      <c r="X68" s="887"/>
      <c r="Y68" s="887"/>
      <c r="Z68" s="887"/>
      <c r="AA68" s="887">
        <v>419</v>
      </c>
      <c r="AB68" s="887"/>
      <c r="AC68" s="887"/>
      <c r="AD68" s="887"/>
      <c r="AE68" s="887"/>
      <c r="AF68" s="887">
        <v>345</v>
      </c>
      <c r="AG68" s="887"/>
      <c r="AH68" s="887"/>
      <c r="AI68" s="887"/>
      <c r="AJ68" s="887"/>
      <c r="AK68" s="849" t="s">
        <v>545</v>
      </c>
      <c r="AL68" s="849"/>
      <c r="AM68" s="849"/>
      <c r="AN68" s="849"/>
      <c r="AO68" s="849"/>
      <c r="AP68" s="887">
        <v>844</v>
      </c>
      <c r="AQ68" s="887"/>
      <c r="AR68" s="887"/>
      <c r="AS68" s="887"/>
      <c r="AT68" s="887"/>
      <c r="AU68" s="887">
        <v>522</v>
      </c>
      <c r="AV68" s="887"/>
      <c r="AW68" s="887"/>
      <c r="AX68" s="887"/>
      <c r="AY68" s="887"/>
      <c r="AZ68" s="888"/>
      <c r="BA68" s="888"/>
      <c r="BB68" s="888"/>
      <c r="BC68" s="888"/>
      <c r="BD68" s="889"/>
      <c r="BE68" s="216"/>
      <c r="BF68" s="216"/>
      <c r="BG68" s="216"/>
      <c r="BH68" s="216"/>
      <c r="BI68" s="216"/>
      <c r="BJ68" s="216"/>
      <c r="BK68" s="216"/>
      <c r="BL68" s="216"/>
      <c r="BM68" s="216"/>
      <c r="BN68" s="216"/>
      <c r="BO68" s="216"/>
      <c r="BP68" s="216"/>
      <c r="BQ68" s="213">
        <v>62</v>
      </c>
      <c r="BR68" s="218"/>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7"/>
    </row>
    <row r="69" spans="1:131" s="198" customFormat="1" ht="26.25" customHeight="1">
      <c r="A69" s="212">
        <v>2</v>
      </c>
      <c r="B69" s="894" t="s">
        <v>547</v>
      </c>
      <c r="C69" s="851"/>
      <c r="D69" s="851"/>
      <c r="E69" s="851"/>
      <c r="F69" s="851"/>
      <c r="G69" s="851"/>
      <c r="H69" s="851"/>
      <c r="I69" s="851"/>
      <c r="J69" s="851"/>
      <c r="K69" s="851"/>
      <c r="L69" s="851"/>
      <c r="M69" s="851"/>
      <c r="N69" s="851"/>
      <c r="O69" s="851"/>
      <c r="P69" s="895"/>
      <c r="Q69" s="896">
        <v>3196</v>
      </c>
      <c r="R69" s="849"/>
      <c r="S69" s="849"/>
      <c r="T69" s="849"/>
      <c r="U69" s="849"/>
      <c r="V69" s="849">
        <v>2962</v>
      </c>
      <c r="W69" s="849"/>
      <c r="X69" s="849"/>
      <c r="Y69" s="849"/>
      <c r="Z69" s="849"/>
      <c r="AA69" s="849">
        <v>234</v>
      </c>
      <c r="AB69" s="849"/>
      <c r="AC69" s="849"/>
      <c r="AD69" s="849"/>
      <c r="AE69" s="849"/>
      <c r="AF69" s="849">
        <v>227</v>
      </c>
      <c r="AG69" s="849"/>
      <c r="AH69" s="849"/>
      <c r="AI69" s="849"/>
      <c r="AJ69" s="849"/>
      <c r="AK69" s="849" t="s">
        <v>545</v>
      </c>
      <c r="AL69" s="849"/>
      <c r="AM69" s="849"/>
      <c r="AN69" s="849"/>
      <c r="AO69" s="849"/>
      <c r="AP69" s="849">
        <v>766</v>
      </c>
      <c r="AQ69" s="849"/>
      <c r="AR69" s="849"/>
      <c r="AS69" s="849"/>
      <c r="AT69" s="849"/>
      <c r="AU69" s="849">
        <v>74</v>
      </c>
      <c r="AV69" s="849"/>
      <c r="AW69" s="849"/>
      <c r="AX69" s="849"/>
      <c r="AY69" s="849"/>
      <c r="AZ69" s="897"/>
      <c r="BA69" s="897"/>
      <c r="BB69" s="897"/>
      <c r="BC69" s="897"/>
      <c r="BD69" s="898"/>
      <c r="BE69" s="216"/>
      <c r="BF69" s="216"/>
      <c r="BG69" s="216"/>
      <c r="BH69" s="216"/>
      <c r="BI69" s="216"/>
      <c r="BJ69" s="216"/>
      <c r="BK69" s="216"/>
      <c r="BL69" s="216"/>
      <c r="BM69" s="216"/>
      <c r="BN69" s="216"/>
      <c r="BO69" s="216"/>
      <c r="BP69" s="216"/>
      <c r="BQ69" s="213">
        <v>63</v>
      </c>
      <c r="BR69" s="218"/>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7"/>
    </row>
    <row r="70" spans="1:131" s="198" customFormat="1" ht="26.25" customHeight="1">
      <c r="A70" s="212">
        <v>3</v>
      </c>
      <c r="B70" s="894" t="s">
        <v>548</v>
      </c>
      <c r="C70" s="851"/>
      <c r="D70" s="851"/>
      <c r="E70" s="851"/>
      <c r="F70" s="851"/>
      <c r="G70" s="851"/>
      <c r="H70" s="851"/>
      <c r="I70" s="851"/>
      <c r="J70" s="851"/>
      <c r="K70" s="851"/>
      <c r="L70" s="851"/>
      <c r="M70" s="851"/>
      <c r="N70" s="851"/>
      <c r="O70" s="851"/>
      <c r="P70" s="895"/>
      <c r="Q70" s="896">
        <v>915</v>
      </c>
      <c r="R70" s="849"/>
      <c r="S70" s="849"/>
      <c r="T70" s="849"/>
      <c r="U70" s="849"/>
      <c r="V70" s="849">
        <v>784</v>
      </c>
      <c r="W70" s="849"/>
      <c r="X70" s="849"/>
      <c r="Y70" s="849"/>
      <c r="Z70" s="849"/>
      <c r="AA70" s="849">
        <v>131</v>
      </c>
      <c r="AB70" s="849"/>
      <c r="AC70" s="849"/>
      <c r="AD70" s="849"/>
      <c r="AE70" s="849"/>
      <c r="AF70" s="849">
        <v>1310</v>
      </c>
      <c r="AG70" s="849"/>
      <c r="AH70" s="849"/>
      <c r="AI70" s="849"/>
      <c r="AJ70" s="849"/>
      <c r="AK70" s="849">
        <v>10</v>
      </c>
      <c r="AL70" s="849"/>
      <c r="AM70" s="849"/>
      <c r="AN70" s="849"/>
      <c r="AO70" s="849"/>
      <c r="AP70" s="849">
        <v>44</v>
      </c>
      <c r="AQ70" s="849"/>
      <c r="AR70" s="849"/>
      <c r="AS70" s="849"/>
      <c r="AT70" s="849"/>
      <c r="AU70" s="849">
        <v>11</v>
      </c>
      <c r="AV70" s="849"/>
      <c r="AW70" s="849"/>
      <c r="AX70" s="849"/>
      <c r="AY70" s="849"/>
      <c r="AZ70" s="897"/>
      <c r="BA70" s="897"/>
      <c r="BB70" s="897"/>
      <c r="BC70" s="897"/>
      <c r="BD70" s="898"/>
      <c r="BE70" s="216"/>
      <c r="BF70" s="216"/>
      <c r="BG70" s="216"/>
      <c r="BH70" s="216"/>
      <c r="BI70" s="216"/>
      <c r="BJ70" s="216"/>
      <c r="BK70" s="216"/>
      <c r="BL70" s="216"/>
      <c r="BM70" s="216"/>
      <c r="BN70" s="216"/>
      <c r="BO70" s="216"/>
      <c r="BP70" s="216"/>
      <c r="BQ70" s="213">
        <v>64</v>
      </c>
      <c r="BR70" s="218"/>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7"/>
    </row>
    <row r="71" spans="1:131" s="198" customFormat="1" ht="26.25" customHeight="1">
      <c r="A71" s="212">
        <v>4</v>
      </c>
      <c r="B71" s="894" t="s">
        <v>549</v>
      </c>
      <c r="C71" s="851"/>
      <c r="D71" s="851"/>
      <c r="E71" s="851"/>
      <c r="F71" s="851"/>
      <c r="G71" s="851"/>
      <c r="H71" s="851"/>
      <c r="I71" s="851"/>
      <c r="J71" s="851"/>
      <c r="K71" s="851"/>
      <c r="L71" s="851"/>
      <c r="M71" s="851"/>
      <c r="N71" s="851"/>
      <c r="O71" s="851"/>
      <c r="P71" s="895"/>
      <c r="Q71" s="896">
        <v>185</v>
      </c>
      <c r="R71" s="849"/>
      <c r="S71" s="849"/>
      <c r="T71" s="849"/>
      <c r="U71" s="849"/>
      <c r="V71" s="849">
        <v>161</v>
      </c>
      <c r="W71" s="849"/>
      <c r="X71" s="849"/>
      <c r="Y71" s="849"/>
      <c r="Z71" s="849"/>
      <c r="AA71" s="849">
        <v>24</v>
      </c>
      <c r="AB71" s="849"/>
      <c r="AC71" s="849"/>
      <c r="AD71" s="849"/>
      <c r="AE71" s="849"/>
      <c r="AF71" s="849" t="s">
        <v>545</v>
      </c>
      <c r="AG71" s="849"/>
      <c r="AH71" s="849"/>
      <c r="AI71" s="849"/>
      <c r="AJ71" s="849"/>
      <c r="AK71" s="849" t="s">
        <v>545</v>
      </c>
      <c r="AL71" s="849"/>
      <c r="AM71" s="849"/>
      <c r="AN71" s="849"/>
      <c r="AO71" s="849"/>
      <c r="AP71" s="849" t="s">
        <v>545</v>
      </c>
      <c r="AQ71" s="849"/>
      <c r="AR71" s="849"/>
      <c r="AS71" s="849"/>
      <c r="AT71" s="849"/>
      <c r="AU71" s="849" t="s">
        <v>545</v>
      </c>
      <c r="AV71" s="849"/>
      <c r="AW71" s="849"/>
      <c r="AX71" s="849"/>
      <c r="AY71" s="849"/>
      <c r="AZ71" s="897"/>
      <c r="BA71" s="897"/>
      <c r="BB71" s="897"/>
      <c r="BC71" s="897"/>
      <c r="BD71" s="898"/>
      <c r="BE71" s="216"/>
      <c r="BF71" s="216"/>
      <c r="BG71" s="216"/>
      <c r="BH71" s="216"/>
      <c r="BI71" s="216"/>
      <c r="BJ71" s="216"/>
      <c r="BK71" s="216"/>
      <c r="BL71" s="216"/>
      <c r="BM71" s="216"/>
      <c r="BN71" s="216"/>
      <c r="BO71" s="216"/>
      <c r="BP71" s="216"/>
      <c r="BQ71" s="213">
        <v>65</v>
      </c>
      <c r="BR71" s="218"/>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7"/>
    </row>
    <row r="72" spans="1:131" s="198" customFormat="1" ht="26.25" customHeight="1">
      <c r="A72" s="212">
        <v>5</v>
      </c>
      <c r="B72" s="894" t="s">
        <v>550</v>
      </c>
      <c r="C72" s="851"/>
      <c r="D72" s="851"/>
      <c r="E72" s="851"/>
      <c r="F72" s="851"/>
      <c r="G72" s="851"/>
      <c r="H72" s="851"/>
      <c r="I72" s="851"/>
      <c r="J72" s="851"/>
      <c r="K72" s="851"/>
      <c r="L72" s="851"/>
      <c r="M72" s="851"/>
      <c r="N72" s="851"/>
      <c r="O72" s="851"/>
      <c r="P72" s="895"/>
      <c r="Q72" s="896">
        <v>187</v>
      </c>
      <c r="R72" s="849"/>
      <c r="S72" s="849"/>
      <c r="T72" s="849"/>
      <c r="U72" s="849"/>
      <c r="V72" s="849">
        <v>181</v>
      </c>
      <c r="W72" s="849"/>
      <c r="X72" s="849"/>
      <c r="Y72" s="849"/>
      <c r="Z72" s="849"/>
      <c r="AA72" s="849">
        <v>7</v>
      </c>
      <c r="AB72" s="849"/>
      <c r="AC72" s="849"/>
      <c r="AD72" s="849"/>
      <c r="AE72" s="849"/>
      <c r="AF72" s="849">
        <v>7</v>
      </c>
      <c r="AG72" s="849"/>
      <c r="AH72" s="849"/>
      <c r="AI72" s="849"/>
      <c r="AJ72" s="849"/>
      <c r="AK72" s="849" t="s">
        <v>545</v>
      </c>
      <c r="AL72" s="849"/>
      <c r="AM72" s="849"/>
      <c r="AN72" s="849"/>
      <c r="AO72" s="849"/>
      <c r="AP72" s="849" t="s">
        <v>545</v>
      </c>
      <c r="AQ72" s="849"/>
      <c r="AR72" s="849"/>
      <c r="AS72" s="849"/>
      <c r="AT72" s="849"/>
      <c r="AU72" s="849" t="s">
        <v>545</v>
      </c>
      <c r="AV72" s="849"/>
      <c r="AW72" s="849"/>
      <c r="AX72" s="849"/>
      <c r="AY72" s="849"/>
      <c r="AZ72" s="897"/>
      <c r="BA72" s="897"/>
      <c r="BB72" s="897"/>
      <c r="BC72" s="897"/>
      <c r="BD72" s="898"/>
      <c r="BE72" s="216"/>
      <c r="BF72" s="216"/>
      <c r="BG72" s="216"/>
      <c r="BH72" s="216"/>
      <c r="BI72" s="216"/>
      <c r="BJ72" s="216"/>
      <c r="BK72" s="216"/>
      <c r="BL72" s="216"/>
      <c r="BM72" s="216"/>
      <c r="BN72" s="216"/>
      <c r="BO72" s="216"/>
      <c r="BP72" s="216"/>
      <c r="BQ72" s="213">
        <v>66</v>
      </c>
      <c r="BR72" s="218"/>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7"/>
    </row>
    <row r="73" spans="1:131" s="198" customFormat="1" ht="26.25" customHeight="1">
      <c r="A73" s="212">
        <v>6</v>
      </c>
      <c r="B73" s="894" t="s">
        <v>551</v>
      </c>
      <c r="C73" s="851"/>
      <c r="D73" s="851"/>
      <c r="E73" s="851"/>
      <c r="F73" s="851"/>
      <c r="G73" s="851"/>
      <c r="H73" s="851"/>
      <c r="I73" s="851"/>
      <c r="J73" s="851"/>
      <c r="K73" s="851"/>
      <c r="L73" s="851"/>
      <c r="M73" s="851"/>
      <c r="N73" s="851"/>
      <c r="O73" s="851"/>
      <c r="P73" s="895"/>
      <c r="Q73" s="896">
        <v>208312</v>
      </c>
      <c r="R73" s="849"/>
      <c r="S73" s="849"/>
      <c r="T73" s="849"/>
      <c r="U73" s="849"/>
      <c r="V73" s="849">
        <v>200160</v>
      </c>
      <c r="W73" s="849"/>
      <c r="X73" s="849"/>
      <c r="Y73" s="849"/>
      <c r="Z73" s="849"/>
      <c r="AA73" s="849">
        <v>8152</v>
      </c>
      <c r="AB73" s="849"/>
      <c r="AC73" s="849"/>
      <c r="AD73" s="849"/>
      <c r="AE73" s="849"/>
      <c r="AF73" s="849">
        <v>8152</v>
      </c>
      <c r="AG73" s="849"/>
      <c r="AH73" s="849"/>
      <c r="AI73" s="849"/>
      <c r="AJ73" s="849"/>
      <c r="AK73" s="849">
        <v>212</v>
      </c>
      <c r="AL73" s="849"/>
      <c r="AM73" s="849"/>
      <c r="AN73" s="849"/>
      <c r="AO73" s="849"/>
      <c r="AP73" s="849" t="s">
        <v>545</v>
      </c>
      <c r="AQ73" s="849"/>
      <c r="AR73" s="849"/>
      <c r="AS73" s="849"/>
      <c r="AT73" s="849"/>
      <c r="AU73" s="849" t="s">
        <v>545</v>
      </c>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7"/>
    </row>
    <row r="74" spans="1:131" s="198" customFormat="1" ht="26.25" customHeight="1">
      <c r="A74" s="212">
        <v>7</v>
      </c>
      <c r="B74" s="894" t="s">
        <v>552</v>
      </c>
      <c r="C74" s="851"/>
      <c r="D74" s="851"/>
      <c r="E74" s="851"/>
      <c r="F74" s="851"/>
      <c r="G74" s="851"/>
      <c r="H74" s="851"/>
      <c r="I74" s="851"/>
      <c r="J74" s="851"/>
      <c r="K74" s="851"/>
      <c r="L74" s="851"/>
      <c r="M74" s="851"/>
      <c r="N74" s="851"/>
      <c r="O74" s="851"/>
      <c r="P74" s="895"/>
      <c r="Q74" s="896">
        <v>187</v>
      </c>
      <c r="R74" s="849"/>
      <c r="S74" s="849"/>
      <c r="T74" s="849"/>
      <c r="U74" s="849"/>
      <c r="V74" s="849">
        <v>98</v>
      </c>
      <c r="W74" s="849"/>
      <c r="X74" s="849"/>
      <c r="Y74" s="849"/>
      <c r="Z74" s="849"/>
      <c r="AA74" s="849">
        <v>90</v>
      </c>
      <c r="AB74" s="849"/>
      <c r="AC74" s="849"/>
      <c r="AD74" s="849"/>
      <c r="AE74" s="849"/>
      <c r="AF74" s="849">
        <v>90</v>
      </c>
      <c r="AG74" s="849"/>
      <c r="AH74" s="849"/>
      <c r="AI74" s="849"/>
      <c r="AJ74" s="849"/>
      <c r="AK74" s="849" t="s">
        <v>545</v>
      </c>
      <c r="AL74" s="849"/>
      <c r="AM74" s="849"/>
      <c r="AN74" s="849"/>
      <c r="AO74" s="849"/>
      <c r="AP74" s="849" t="s">
        <v>545</v>
      </c>
      <c r="AQ74" s="849"/>
      <c r="AR74" s="849"/>
      <c r="AS74" s="849"/>
      <c r="AT74" s="849"/>
      <c r="AU74" s="849" t="s">
        <v>545</v>
      </c>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7"/>
    </row>
    <row r="75" spans="1:131" s="198" customFormat="1" ht="26.25" customHeight="1">
      <c r="A75" s="212">
        <v>8</v>
      </c>
      <c r="B75" s="894"/>
      <c r="C75" s="851"/>
      <c r="D75" s="851"/>
      <c r="E75" s="851"/>
      <c r="F75" s="851"/>
      <c r="G75" s="851"/>
      <c r="H75" s="851"/>
      <c r="I75" s="851"/>
      <c r="J75" s="851"/>
      <c r="K75" s="851"/>
      <c r="L75" s="851"/>
      <c r="M75" s="851"/>
      <c r="N75" s="851"/>
      <c r="O75" s="851"/>
      <c r="P75" s="895"/>
      <c r="Q75" s="899"/>
      <c r="R75" s="900"/>
      <c r="S75" s="900"/>
      <c r="T75" s="900"/>
      <c r="U75" s="848"/>
      <c r="V75" s="901"/>
      <c r="W75" s="900"/>
      <c r="X75" s="900"/>
      <c r="Y75" s="900"/>
      <c r="Z75" s="848"/>
      <c r="AA75" s="901"/>
      <c r="AB75" s="900"/>
      <c r="AC75" s="900"/>
      <c r="AD75" s="900"/>
      <c r="AE75" s="848"/>
      <c r="AF75" s="901"/>
      <c r="AG75" s="900"/>
      <c r="AH75" s="900"/>
      <c r="AI75" s="900"/>
      <c r="AJ75" s="848"/>
      <c r="AK75" s="901"/>
      <c r="AL75" s="900"/>
      <c r="AM75" s="900"/>
      <c r="AN75" s="900"/>
      <c r="AO75" s="848"/>
      <c r="AP75" s="901"/>
      <c r="AQ75" s="900"/>
      <c r="AR75" s="900"/>
      <c r="AS75" s="900"/>
      <c r="AT75" s="848"/>
      <c r="AU75" s="901"/>
      <c r="AV75" s="900"/>
      <c r="AW75" s="900"/>
      <c r="AX75" s="900"/>
      <c r="AY75" s="848"/>
      <c r="AZ75" s="897"/>
      <c r="BA75" s="897"/>
      <c r="BB75" s="897"/>
      <c r="BC75" s="897"/>
      <c r="BD75" s="898"/>
      <c r="BE75" s="216"/>
      <c r="BF75" s="216"/>
      <c r="BG75" s="216"/>
      <c r="BH75" s="216"/>
      <c r="BI75" s="216"/>
      <c r="BJ75" s="216"/>
      <c r="BK75" s="216"/>
      <c r="BL75" s="216"/>
      <c r="BM75" s="216"/>
      <c r="BN75" s="216"/>
      <c r="BO75" s="216"/>
      <c r="BP75" s="216"/>
      <c r="BQ75" s="213">
        <v>69</v>
      </c>
      <c r="BR75" s="218"/>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7"/>
    </row>
    <row r="76" spans="1:131" s="198" customFormat="1" ht="26.25" customHeight="1">
      <c r="A76" s="212">
        <v>9</v>
      </c>
      <c r="B76" s="894"/>
      <c r="C76" s="851"/>
      <c r="D76" s="851"/>
      <c r="E76" s="851"/>
      <c r="F76" s="851"/>
      <c r="G76" s="851"/>
      <c r="H76" s="851"/>
      <c r="I76" s="851"/>
      <c r="J76" s="851"/>
      <c r="K76" s="851"/>
      <c r="L76" s="851"/>
      <c r="M76" s="851"/>
      <c r="N76" s="851"/>
      <c r="O76" s="851"/>
      <c r="P76" s="895"/>
      <c r="Q76" s="899"/>
      <c r="R76" s="900"/>
      <c r="S76" s="900"/>
      <c r="T76" s="900"/>
      <c r="U76" s="848"/>
      <c r="V76" s="901"/>
      <c r="W76" s="900"/>
      <c r="X76" s="900"/>
      <c r="Y76" s="900"/>
      <c r="Z76" s="848"/>
      <c r="AA76" s="901"/>
      <c r="AB76" s="900"/>
      <c r="AC76" s="900"/>
      <c r="AD76" s="900"/>
      <c r="AE76" s="848"/>
      <c r="AF76" s="901"/>
      <c r="AG76" s="900"/>
      <c r="AH76" s="900"/>
      <c r="AI76" s="900"/>
      <c r="AJ76" s="848"/>
      <c r="AK76" s="901"/>
      <c r="AL76" s="900"/>
      <c r="AM76" s="900"/>
      <c r="AN76" s="900"/>
      <c r="AO76" s="848"/>
      <c r="AP76" s="901"/>
      <c r="AQ76" s="900"/>
      <c r="AR76" s="900"/>
      <c r="AS76" s="900"/>
      <c r="AT76" s="848"/>
      <c r="AU76" s="901"/>
      <c r="AV76" s="900"/>
      <c r="AW76" s="900"/>
      <c r="AX76" s="900"/>
      <c r="AY76" s="848"/>
      <c r="AZ76" s="897"/>
      <c r="BA76" s="897"/>
      <c r="BB76" s="897"/>
      <c r="BC76" s="897"/>
      <c r="BD76" s="898"/>
      <c r="BE76" s="216"/>
      <c r="BF76" s="216"/>
      <c r="BG76" s="216"/>
      <c r="BH76" s="216"/>
      <c r="BI76" s="216"/>
      <c r="BJ76" s="216"/>
      <c r="BK76" s="216"/>
      <c r="BL76" s="216"/>
      <c r="BM76" s="216"/>
      <c r="BN76" s="216"/>
      <c r="BO76" s="216"/>
      <c r="BP76" s="216"/>
      <c r="BQ76" s="213">
        <v>70</v>
      </c>
      <c r="BR76" s="218"/>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7"/>
    </row>
    <row r="77" spans="1:131" s="198" customFormat="1" ht="26.25" customHeight="1">
      <c r="A77" s="212">
        <v>10</v>
      </c>
      <c r="B77" s="894"/>
      <c r="C77" s="851"/>
      <c r="D77" s="851"/>
      <c r="E77" s="851"/>
      <c r="F77" s="851"/>
      <c r="G77" s="851"/>
      <c r="H77" s="851"/>
      <c r="I77" s="851"/>
      <c r="J77" s="851"/>
      <c r="K77" s="851"/>
      <c r="L77" s="851"/>
      <c r="M77" s="851"/>
      <c r="N77" s="851"/>
      <c r="O77" s="851"/>
      <c r="P77" s="895"/>
      <c r="Q77" s="899"/>
      <c r="R77" s="900"/>
      <c r="S77" s="900"/>
      <c r="T77" s="900"/>
      <c r="U77" s="848"/>
      <c r="V77" s="901"/>
      <c r="W77" s="900"/>
      <c r="X77" s="900"/>
      <c r="Y77" s="900"/>
      <c r="Z77" s="848"/>
      <c r="AA77" s="901"/>
      <c r="AB77" s="900"/>
      <c r="AC77" s="900"/>
      <c r="AD77" s="900"/>
      <c r="AE77" s="848"/>
      <c r="AF77" s="901"/>
      <c r="AG77" s="900"/>
      <c r="AH77" s="900"/>
      <c r="AI77" s="900"/>
      <c r="AJ77" s="848"/>
      <c r="AK77" s="901"/>
      <c r="AL77" s="900"/>
      <c r="AM77" s="900"/>
      <c r="AN77" s="900"/>
      <c r="AO77" s="848"/>
      <c r="AP77" s="901"/>
      <c r="AQ77" s="900"/>
      <c r="AR77" s="900"/>
      <c r="AS77" s="900"/>
      <c r="AT77" s="848"/>
      <c r="AU77" s="901"/>
      <c r="AV77" s="900"/>
      <c r="AW77" s="900"/>
      <c r="AX77" s="900"/>
      <c r="AY77" s="848"/>
      <c r="AZ77" s="897"/>
      <c r="BA77" s="897"/>
      <c r="BB77" s="897"/>
      <c r="BC77" s="897"/>
      <c r="BD77" s="898"/>
      <c r="BE77" s="216"/>
      <c r="BF77" s="216"/>
      <c r="BG77" s="216"/>
      <c r="BH77" s="216"/>
      <c r="BI77" s="216"/>
      <c r="BJ77" s="216"/>
      <c r="BK77" s="216"/>
      <c r="BL77" s="216"/>
      <c r="BM77" s="216"/>
      <c r="BN77" s="216"/>
      <c r="BO77" s="216"/>
      <c r="BP77" s="216"/>
      <c r="BQ77" s="213">
        <v>71</v>
      </c>
      <c r="BR77" s="218"/>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7"/>
    </row>
    <row r="78" spans="1:131" s="198" customFormat="1" ht="26.25" customHeight="1">
      <c r="A78" s="212">
        <v>11</v>
      </c>
      <c r="B78" s="894"/>
      <c r="C78" s="851"/>
      <c r="D78" s="851"/>
      <c r="E78" s="851"/>
      <c r="F78" s="851"/>
      <c r="G78" s="851"/>
      <c r="H78" s="851"/>
      <c r="I78" s="851"/>
      <c r="J78" s="851"/>
      <c r="K78" s="851"/>
      <c r="L78" s="851"/>
      <c r="M78" s="851"/>
      <c r="N78" s="851"/>
      <c r="O78" s="851"/>
      <c r="P78" s="895"/>
      <c r="Q78" s="896"/>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7"/>
    </row>
    <row r="79" spans="1:131" s="198" customFormat="1" ht="26.25" customHeight="1">
      <c r="A79" s="212">
        <v>12</v>
      </c>
      <c r="B79" s="894"/>
      <c r="C79" s="851"/>
      <c r="D79" s="851"/>
      <c r="E79" s="851"/>
      <c r="F79" s="851"/>
      <c r="G79" s="851"/>
      <c r="H79" s="851"/>
      <c r="I79" s="851"/>
      <c r="J79" s="851"/>
      <c r="K79" s="851"/>
      <c r="L79" s="851"/>
      <c r="M79" s="851"/>
      <c r="N79" s="851"/>
      <c r="O79" s="851"/>
      <c r="P79" s="895"/>
      <c r="Q79" s="896"/>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7"/>
    </row>
    <row r="80" spans="1:131" s="198" customFormat="1" ht="26.25" customHeight="1">
      <c r="A80" s="212">
        <v>13</v>
      </c>
      <c r="B80" s="894"/>
      <c r="C80" s="851"/>
      <c r="D80" s="851"/>
      <c r="E80" s="851"/>
      <c r="F80" s="851"/>
      <c r="G80" s="851"/>
      <c r="H80" s="851"/>
      <c r="I80" s="851"/>
      <c r="J80" s="851"/>
      <c r="K80" s="851"/>
      <c r="L80" s="851"/>
      <c r="M80" s="851"/>
      <c r="N80" s="851"/>
      <c r="O80" s="851"/>
      <c r="P80" s="895"/>
      <c r="Q80" s="896"/>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7"/>
    </row>
    <row r="81" spans="1:131" s="198" customFormat="1" ht="26.25" customHeight="1">
      <c r="A81" s="212">
        <v>14</v>
      </c>
      <c r="B81" s="894"/>
      <c r="C81" s="851"/>
      <c r="D81" s="851"/>
      <c r="E81" s="851"/>
      <c r="F81" s="851"/>
      <c r="G81" s="851"/>
      <c r="H81" s="851"/>
      <c r="I81" s="851"/>
      <c r="J81" s="851"/>
      <c r="K81" s="851"/>
      <c r="L81" s="851"/>
      <c r="M81" s="851"/>
      <c r="N81" s="851"/>
      <c r="O81" s="851"/>
      <c r="P81" s="895"/>
      <c r="Q81" s="896"/>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7"/>
    </row>
    <row r="82" spans="1:131" s="198" customFormat="1" ht="26.25" customHeight="1">
      <c r="A82" s="212">
        <v>15</v>
      </c>
      <c r="B82" s="894"/>
      <c r="C82" s="851"/>
      <c r="D82" s="851"/>
      <c r="E82" s="851"/>
      <c r="F82" s="851"/>
      <c r="G82" s="851"/>
      <c r="H82" s="851"/>
      <c r="I82" s="851"/>
      <c r="J82" s="851"/>
      <c r="K82" s="851"/>
      <c r="L82" s="851"/>
      <c r="M82" s="851"/>
      <c r="N82" s="851"/>
      <c r="O82" s="851"/>
      <c r="P82" s="895"/>
      <c r="Q82" s="896"/>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7"/>
    </row>
    <row r="83" spans="1:131" s="198" customFormat="1" ht="26.25" customHeight="1">
      <c r="A83" s="212">
        <v>16</v>
      </c>
      <c r="B83" s="894"/>
      <c r="C83" s="851"/>
      <c r="D83" s="851"/>
      <c r="E83" s="851"/>
      <c r="F83" s="851"/>
      <c r="G83" s="851"/>
      <c r="H83" s="851"/>
      <c r="I83" s="851"/>
      <c r="J83" s="851"/>
      <c r="K83" s="851"/>
      <c r="L83" s="851"/>
      <c r="M83" s="851"/>
      <c r="N83" s="851"/>
      <c r="O83" s="851"/>
      <c r="P83" s="895"/>
      <c r="Q83" s="896"/>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7"/>
    </row>
    <row r="84" spans="1:131" s="198" customFormat="1" ht="26.25" customHeight="1">
      <c r="A84" s="212">
        <v>17</v>
      </c>
      <c r="B84" s="894"/>
      <c r="C84" s="851"/>
      <c r="D84" s="851"/>
      <c r="E84" s="851"/>
      <c r="F84" s="851"/>
      <c r="G84" s="851"/>
      <c r="H84" s="851"/>
      <c r="I84" s="851"/>
      <c r="J84" s="851"/>
      <c r="K84" s="851"/>
      <c r="L84" s="851"/>
      <c r="M84" s="851"/>
      <c r="N84" s="851"/>
      <c r="O84" s="851"/>
      <c r="P84" s="895"/>
      <c r="Q84" s="896"/>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7"/>
    </row>
    <row r="85" spans="1:131" s="198" customFormat="1" ht="26.25" customHeight="1">
      <c r="A85" s="212">
        <v>18</v>
      </c>
      <c r="B85" s="894"/>
      <c r="C85" s="851"/>
      <c r="D85" s="851"/>
      <c r="E85" s="851"/>
      <c r="F85" s="851"/>
      <c r="G85" s="851"/>
      <c r="H85" s="851"/>
      <c r="I85" s="851"/>
      <c r="J85" s="851"/>
      <c r="K85" s="851"/>
      <c r="L85" s="851"/>
      <c r="M85" s="851"/>
      <c r="N85" s="851"/>
      <c r="O85" s="851"/>
      <c r="P85" s="895"/>
      <c r="Q85" s="896"/>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7"/>
    </row>
    <row r="86" spans="1:131" s="198" customFormat="1" ht="26.25" customHeight="1">
      <c r="A86" s="212">
        <v>19</v>
      </c>
      <c r="B86" s="894"/>
      <c r="C86" s="851"/>
      <c r="D86" s="851"/>
      <c r="E86" s="851"/>
      <c r="F86" s="851"/>
      <c r="G86" s="851"/>
      <c r="H86" s="851"/>
      <c r="I86" s="851"/>
      <c r="J86" s="851"/>
      <c r="K86" s="851"/>
      <c r="L86" s="851"/>
      <c r="M86" s="851"/>
      <c r="N86" s="851"/>
      <c r="O86" s="851"/>
      <c r="P86" s="895"/>
      <c r="Q86" s="896"/>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7"/>
    </row>
    <row r="87" spans="1:131" s="198" customFormat="1" ht="26.25" customHeight="1">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7"/>
    </row>
    <row r="88" spans="1:131" s="198" customFormat="1" ht="26.25" customHeight="1" thickBot="1">
      <c r="A88" s="215" t="s">
        <v>364</v>
      </c>
      <c r="B88" s="808" t="s">
        <v>394</v>
      </c>
      <c r="C88" s="809"/>
      <c r="D88" s="809"/>
      <c r="E88" s="809"/>
      <c r="F88" s="809"/>
      <c r="G88" s="809"/>
      <c r="H88" s="809"/>
      <c r="I88" s="809"/>
      <c r="J88" s="809"/>
      <c r="K88" s="809"/>
      <c r="L88" s="809"/>
      <c r="M88" s="809"/>
      <c r="N88" s="809"/>
      <c r="O88" s="809"/>
      <c r="P88" s="810"/>
      <c r="Q88" s="859"/>
      <c r="R88" s="860"/>
      <c r="S88" s="860"/>
      <c r="T88" s="860"/>
      <c r="U88" s="860"/>
      <c r="V88" s="860"/>
      <c r="W88" s="860"/>
      <c r="X88" s="860"/>
      <c r="Y88" s="860"/>
      <c r="Z88" s="860"/>
      <c r="AA88" s="860"/>
      <c r="AB88" s="860"/>
      <c r="AC88" s="860"/>
      <c r="AD88" s="860"/>
      <c r="AE88" s="860"/>
      <c r="AF88" s="863">
        <v>10131</v>
      </c>
      <c r="AG88" s="863"/>
      <c r="AH88" s="863"/>
      <c r="AI88" s="863"/>
      <c r="AJ88" s="863"/>
      <c r="AK88" s="860"/>
      <c r="AL88" s="860"/>
      <c r="AM88" s="860"/>
      <c r="AN88" s="860"/>
      <c r="AO88" s="860"/>
      <c r="AP88" s="863">
        <v>1654</v>
      </c>
      <c r="AQ88" s="863"/>
      <c r="AR88" s="863"/>
      <c r="AS88" s="863"/>
      <c r="AT88" s="863"/>
      <c r="AU88" s="863">
        <v>607</v>
      </c>
      <c r="AV88" s="863"/>
      <c r="AW88" s="863"/>
      <c r="AX88" s="863"/>
      <c r="AY88" s="863"/>
      <c r="AZ88" s="868"/>
      <c r="BA88" s="868"/>
      <c r="BB88" s="868"/>
      <c r="BC88" s="868"/>
      <c r="BD88" s="869"/>
      <c r="BE88" s="216"/>
      <c r="BF88" s="216"/>
      <c r="BG88" s="216"/>
      <c r="BH88" s="216"/>
      <c r="BI88" s="216"/>
      <c r="BJ88" s="216"/>
      <c r="BK88" s="216"/>
      <c r="BL88" s="216"/>
      <c r="BM88" s="216"/>
      <c r="BN88" s="216"/>
      <c r="BO88" s="216"/>
      <c r="BP88" s="216"/>
      <c r="BQ88" s="213">
        <v>82</v>
      </c>
      <c r="BR88" s="218"/>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395</v>
      </c>
      <c r="BS102" s="809"/>
      <c r="BT102" s="809"/>
      <c r="BU102" s="809"/>
      <c r="BV102" s="809"/>
      <c r="BW102" s="809"/>
      <c r="BX102" s="809"/>
      <c r="BY102" s="809"/>
      <c r="BZ102" s="809"/>
      <c r="CA102" s="809"/>
      <c r="CB102" s="809"/>
      <c r="CC102" s="809"/>
      <c r="CD102" s="809"/>
      <c r="CE102" s="809"/>
      <c r="CF102" s="809"/>
      <c r="CG102" s="810"/>
      <c r="CH102" s="909"/>
      <c r="CI102" s="910"/>
      <c r="CJ102" s="910"/>
      <c r="CK102" s="910"/>
      <c r="CL102" s="911"/>
      <c r="CM102" s="909"/>
      <c r="CN102" s="910"/>
      <c r="CO102" s="910"/>
      <c r="CP102" s="910"/>
      <c r="CQ102" s="911"/>
      <c r="CR102" s="912">
        <v>75</v>
      </c>
      <c r="CS102" s="871"/>
      <c r="CT102" s="871"/>
      <c r="CU102" s="871"/>
      <c r="CV102" s="913"/>
      <c r="CW102" s="912" t="s">
        <v>544</v>
      </c>
      <c r="CX102" s="871"/>
      <c r="CY102" s="871"/>
      <c r="CZ102" s="871"/>
      <c r="DA102" s="913"/>
      <c r="DB102" s="912">
        <v>491</v>
      </c>
      <c r="DC102" s="871"/>
      <c r="DD102" s="871"/>
      <c r="DE102" s="871"/>
      <c r="DF102" s="913"/>
      <c r="DG102" s="912" t="s">
        <v>545</v>
      </c>
      <c r="DH102" s="871"/>
      <c r="DI102" s="871"/>
      <c r="DJ102" s="871"/>
      <c r="DK102" s="913"/>
      <c r="DL102" s="912">
        <v>5</v>
      </c>
      <c r="DM102" s="871"/>
      <c r="DN102" s="871"/>
      <c r="DO102" s="871"/>
      <c r="DP102" s="913"/>
      <c r="DQ102" s="912">
        <v>33</v>
      </c>
      <c r="DR102" s="871"/>
      <c r="DS102" s="871"/>
      <c r="DT102" s="871"/>
      <c r="DU102" s="913"/>
      <c r="DV102" s="938"/>
      <c r="DW102" s="939"/>
      <c r="DX102" s="939"/>
      <c r="DY102" s="939"/>
      <c r="DZ102" s="94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3" t="s">
        <v>400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c r="A109" s="936"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283</v>
      </c>
      <c r="AG109" s="915"/>
      <c r="AH109" s="915"/>
      <c r="AI109" s="915"/>
      <c r="AJ109" s="916"/>
      <c r="AK109" s="914" t="s">
        <v>282</v>
      </c>
      <c r="AL109" s="915"/>
      <c r="AM109" s="915"/>
      <c r="AN109" s="915"/>
      <c r="AO109" s="916"/>
      <c r="AP109" s="914" t="s">
        <v>404</v>
      </c>
      <c r="AQ109" s="915"/>
      <c r="AR109" s="915"/>
      <c r="AS109" s="915"/>
      <c r="AT109" s="917"/>
      <c r="AU109" s="936"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283</v>
      </c>
      <c r="BW109" s="915"/>
      <c r="BX109" s="915"/>
      <c r="BY109" s="915"/>
      <c r="BZ109" s="916"/>
      <c r="CA109" s="914" t="s">
        <v>282</v>
      </c>
      <c r="CB109" s="915"/>
      <c r="CC109" s="915"/>
      <c r="CD109" s="915"/>
      <c r="CE109" s="916"/>
      <c r="CF109" s="937" t="s">
        <v>404</v>
      </c>
      <c r="CG109" s="937"/>
      <c r="CH109" s="937"/>
      <c r="CI109" s="937"/>
      <c r="CJ109" s="937"/>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283</v>
      </c>
      <c r="DM109" s="915"/>
      <c r="DN109" s="915"/>
      <c r="DO109" s="915"/>
      <c r="DP109" s="916"/>
      <c r="DQ109" s="914" t="s">
        <v>282</v>
      </c>
      <c r="DR109" s="915"/>
      <c r="DS109" s="915"/>
      <c r="DT109" s="915"/>
      <c r="DU109" s="916"/>
      <c r="DV109" s="914" t="s">
        <v>404</v>
      </c>
      <c r="DW109" s="915"/>
      <c r="DX109" s="915"/>
      <c r="DY109" s="915"/>
      <c r="DZ109" s="917"/>
    </row>
    <row r="110" spans="1:131" s="197"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5038684</v>
      </c>
      <c r="AB110" s="922"/>
      <c r="AC110" s="922"/>
      <c r="AD110" s="922"/>
      <c r="AE110" s="923"/>
      <c r="AF110" s="924">
        <v>4844919</v>
      </c>
      <c r="AG110" s="922"/>
      <c r="AH110" s="922"/>
      <c r="AI110" s="922"/>
      <c r="AJ110" s="923"/>
      <c r="AK110" s="924">
        <v>4711335</v>
      </c>
      <c r="AL110" s="922"/>
      <c r="AM110" s="922"/>
      <c r="AN110" s="922"/>
      <c r="AO110" s="923"/>
      <c r="AP110" s="925">
        <v>21.6</v>
      </c>
      <c r="AQ110" s="926"/>
      <c r="AR110" s="926"/>
      <c r="AS110" s="926"/>
      <c r="AT110" s="927"/>
      <c r="AU110" s="928" t="s">
        <v>61</v>
      </c>
      <c r="AV110" s="929"/>
      <c r="AW110" s="929"/>
      <c r="AX110" s="929"/>
      <c r="AY110" s="930"/>
      <c r="AZ110" s="972" t="s">
        <v>407</v>
      </c>
      <c r="BA110" s="919"/>
      <c r="BB110" s="919"/>
      <c r="BC110" s="919"/>
      <c r="BD110" s="919"/>
      <c r="BE110" s="919"/>
      <c r="BF110" s="919"/>
      <c r="BG110" s="919"/>
      <c r="BH110" s="919"/>
      <c r="BI110" s="919"/>
      <c r="BJ110" s="919"/>
      <c r="BK110" s="919"/>
      <c r="BL110" s="919"/>
      <c r="BM110" s="919"/>
      <c r="BN110" s="919"/>
      <c r="BO110" s="919"/>
      <c r="BP110" s="920"/>
      <c r="BQ110" s="958">
        <v>35989240</v>
      </c>
      <c r="BR110" s="959"/>
      <c r="BS110" s="959"/>
      <c r="BT110" s="959"/>
      <c r="BU110" s="959"/>
      <c r="BV110" s="959">
        <v>33852058</v>
      </c>
      <c r="BW110" s="959"/>
      <c r="BX110" s="959"/>
      <c r="BY110" s="959"/>
      <c r="BZ110" s="959"/>
      <c r="CA110" s="959">
        <v>33957144</v>
      </c>
      <c r="CB110" s="959"/>
      <c r="CC110" s="959"/>
      <c r="CD110" s="959"/>
      <c r="CE110" s="959"/>
      <c r="CF110" s="973">
        <v>155.80000000000001</v>
      </c>
      <c r="CG110" s="974"/>
      <c r="CH110" s="974"/>
      <c r="CI110" s="974"/>
      <c r="CJ110" s="974"/>
      <c r="CK110" s="975" t="s">
        <v>408</v>
      </c>
      <c r="CL110" s="976"/>
      <c r="CM110" s="955" t="s">
        <v>409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110</v>
      </c>
      <c r="DH110" s="959"/>
      <c r="DI110" s="959"/>
      <c r="DJ110" s="959"/>
      <c r="DK110" s="959"/>
      <c r="DL110" s="959" t="s">
        <v>110</v>
      </c>
      <c r="DM110" s="959"/>
      <c r="DN110" s="959"/>
      <c r="DO110" s="959"/>
      <c r="DP110" s="959"/>
      <c r="DQ110" s="959" t="s">
        <v>110</v>
      </c>
      <c r="DR110" s="959"/>
      <c r="DS110" s="959"/>
      <c r="DT110" s="959"/>
      <c r="DU110" s="959"/>
      <c r="DV110" s="960" t="s">
        <v>110</v>
      </c>
      <c r="DW110" s="960"/>
      <c r="DX110" s="960"/>
      <c r="DY110" s="960"/>
      <c r="DZ110" s="961"/>
    </row>
    <row r="111" spans="1:131" s="197" customFormat="1" ht="26.25" customHeight="1">
      <c r="A111" s="962" t="s">
        <v>410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110</v>
      </c>
      <c r="AB111" s="966"/>
      <c r="AC111" s="966"/>
      <c r="AD111" s="966"/>
      <c r="AE111" s="967"/>
      <c r="AF111" s="968" t="s">
        <v>110</v>
      </c>
      <c r="AG111" s="966"/>
      <c r="AH111" s="966"/>
      <c r="AI111" s="966"/>
      <c r="AJ111" s="967"/>
      <c r="AK111" s="968" t="s">
        <v>110</v>
      </c>
      <c r="AL111" s="966"/>
      <c r="AM111" s="966"/>
      <c r="AN111" s="966"/>
      <c r="AO111" s="967"/>
      <c r="AP111" s="969" t="s">
        <v>110</v>
      </c>
      <c r="AQ111" s="970"/>
      <c r="AR111" s="970"/>
      <c r="AS111" s="970"/>
      <c r="AT111" s="971"/>
      <c r="AU111" s="931"/>
      <c r="AV111" s="932"/>
      <c r="AW111" s="932"/>
      <c r="AX111" s="932"/>
      <c r="AY111" s="933"/>
      <c r="AZ111" s="981" t="s">
        <v>411</v>
      </c>
      <c r="BA111" s="982"/>
      <c r="BB111" s="982"/>
      <c r="BC111" s="982"/>
      <c r="BD111" s="982"/>
      <c r="BE111" s="982"/>
      <c r="BF111" s="982"/>
      <c r="BG111" s="982"/>
      <c r="BH111" s="982"/>
      <c r="BI111" s="982"/>
      <c r="BJ111" s="982"/>
      <c r="BK111" s="982"/>
      <c r="BL111" s="982"/>
      <c r="BM111" s="982"/>
      <c r="BN111" s="982"/>
      <c r="BO111" s="982"/>
      <c r="BP111" s="983"/>
      <c r="BQ111" s="951">
        <v>194119</v>
      </c>
      <c r="BR111" s="952"/>
      <c r="BS111" s="952"/>
      <c r="BT111" s="952"/>
      <c r="BU111" s="952"/>
      <c r="BV111" s="952">
        <v>158825</v>
      </c>
      <c r="BW111" s="952"/>
      <c r="BX111" s="952"/>
      <c r="BY111" s="952"/>
      <c r="BZ111" s="952"/>
      <c r="CA111" s="952">
        <v>123531</v>
      </c>
      <c r="CB111" s="952"/>
      <c r="CC111" s="952"/>
      <c r="CD111" s="952"/>
      <c r="CE111" s="952"/>
      <c r="CF111" s="946">
        <v>0.6</v>
      </c>
      <c r="CG111" s="947"/>
      <c r="CH111" s="947"/>
      <c r="CI111" s="947"/>
      <c r="CJ111" s="947"/>
      <c r="CK111" s="977"/>
      <c r="CL111" s="978"/>
      <c r="CM111" s="948" t="s">
        <v>412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413</v>
      </c>
      <c r="DH111" s="952"/>
      <c r="DI111" s="952"/>
      <c r="DJ111" s="952"/>
      <c r="DK111" s="952"/>
      <c r="DL111" s="952" t="s">
        <v>413</v>
      </c>
      <c r="DM111" s="952"/>
      <c r="DN111" s="952"/>
      <c r="DO111" s="952"/>
      <c r="DP111" s="952"/>
      <c r="DQ111" s="952" t="s">
        <v>413</v>
      </c>
      <c r="DR111" s="952"/>
      <c r="DS111" s="952"/>
      <c r="DT111" s="952"/>
      <c r="DU111" s="952"/>
      <c r="DV111" s="953" t="s">
        <v>413</v>
      </c>
      <c r="DW111" s="953"/>
      <c r="DX111" s="953"/>
      <c r="DY111" s="953"/>
      <c r="DZ111" s="954"/>
    </row>
    <row r="112" spans="1:131" s="197" customFormat="1" ht="26.25" customHeight="1">
      <c r="A112" s="984" t="s">
        <v>414</v>
      </c>
      <c r="B112" s="985"/>
      <c r="C112" s="982" t="s">
        <v>415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413</v>
      </c>
      <c r="AB112" s="991"/>
      <c r="AC112" s="991"/>
      <c r="AD112" s="991"/>
      <c r="AE112" s="992"/>
      <c r="AF112" s="993" t="s">
        <v>413</v>
      </c>
      <c r="AG112" s="991"/>
      <c r="AH112" s="991"/>
      <c r="AI112" s="991"/>
      <c r="AJ112" s="992"/>
      <c r="AK112" s="993" t="s">
        <v>413</v>
      </c>
      <c r="AL112" s="991"/>
      <c r="AM112" s="991"/>
      <c r="AN112" s="991"/>
      <c r="AO112" s="992"/>
      <c r="AP112" s="994" t="s">
        <v>413</v>
      </c>
      <c r="AQ112" s="995"/>
      <c r="AR112" s="995"/>
      <c r="AS112" s="995"/>
      <c r="AT112" s="996"/>
      <c r="AU112" s="931"/>
      <c r="AV112" s="932"/>
      <c r="AW112" s="932"/>
      <c r="AX112" s="932"/>
      <c r="AY112" s="933"/>
      <c r="AZ112" s="981" t="s">
        <v>416</v>
      </c>
      <c r="BA112" s="982"/>
      <c r="BB112" s="982"/>
      <c r="BC112" s="982"/>
      <c r="BD112" s="982"/>
      <c r="BE112" s="982"/>
      <c r="BF112" s="982"/>
      <c r="BG112" s="982"/>
      <c r="BH112" s="982"/>
      <c r="BI112" s="982"/>
      <c r="BJ112" s="982"/>
      <c r="BK112" s="982"/>
      <c r="BL112" s="982"/>
      <c r="BM112" s="982"/>
      <c r="BN112" s="982"/>
      <c r="BO112" s="982"/>
      <c r="BP112" s="983"/>
      <c r="BQ112" s="951">
        <v>19906894</v>
      </c>
      <c r="BR112" s="952"/>
      <c r="BS112" s="952"/>
      <c r="BT112" s="952"/>
      <c r="BU112" s="952"/>
      <c r="BV112" s="952">
        <v>18204670</v>
      </c>
      <c r="BW112" s="952"/>
      <c r="BX112" s="952"/>
      <c r="BY112" s="952"/>
      <c r="BZ112" s="952"/>
      <c r="CA112" s="952">
        <v>16712312</v>
      </c>
      <c r="CB112" s="952"/>
      <c r="CC112" s="952"/>
      <c r="CD112" s="952"/>
      <c r="CE112" s="952"/>
      <c r="CF112" s="946">
        <v>76.7</v>
      </c>
      <c r="CG112" s="947"/>
      <c r="CH112" s="947"/>
      <c r="CI112" s="947"/>
      <c r="CJ112" s="947"/>
      <c r="CK112" s="977"/>
      <c r="CL112" s="978"/>
      <c r="CM112" s="948" t="s">
        <v>417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413</v>
      </c>
      <c r="DH112" s="952"/>
      <c r="DI112" s="952"/>
      <c r="DJ112" s="952"/>
      <c r="DK112" s="952"/>
      <c r="DL112" s="952" t="s">
        <v>413</v>
      </c>
      <c r="DM112" s="952"/>
      <c r="DN112" s="952"/>
      <c r="DO112" s="952"/>
      <c r="DP112" s="952"/>
      <c r="DQ112" s="952" t="s">
        <v>413</v>
      </c>
      <c r="DR112" s="952"/>
      <c r="DS112" s="952"/>
      <c r="DT112" s="952"/>
      <c r="DU112" s="952"/>
      <c r="DV112" s="953" t="s">
        <v>413</v>
      </c>
      <c r="DW112" s="953"/>
      <c r="DX112" s="953"/>
      <c r="DY112" s="953"/>
      <c r="DZ112" s="954"/>
    </row>
    <row r="113" spans="1:130" s="197" customFormat="1" ht="26.25" customHeight="1">
      <c r="A113" s="986"/>
      <c r="B113" s="987"/>
      <c r="C113" s="982" t="s">
        <v>418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1726974</v>
      </c>
      <c r="AB113" s="966"/>
      <c r="AC113" s="966"/>
      <c r="AD113" s="966"/>
      <c r="AE113" s="967"/>
      <c r="AF113" s="968">
        <v>1773101</v>
      </c>
      <c r="AG113" s="966"/>
      <c r="AH113" s="966"/>
      <c r="AI113" s="966"/>
      <c r="AJ113" s="967"/>
      <c r="AK113" s="968">
        <v>1650984</v>
      </c>
      <c r="AL113" s="966"/>
      <c r="AM113" s="966"/>
      <c r="AN113" s="966"/>
      <c r="AO113" s="967"/>
      <c r="AP113" s="969">
        <v>7.6</v>
      </c>
      <c r="AQ113" s="970"/>
      <c r="AR113" s="970"/>
      <c r="AS113" s="970"/>
      <c r="AT113" s="971"/>
      <c r="AU113" s="931"/>
      <c r="AV113" s="932"/>
      <c r="AW113" s="932"/>
      <c r="AX113" s="932"/>
      <c r="AY113" s="933"/>
      <c r="AZ113" s="981" t="s">
        <v>419</v>
      </c>
      <c r="BA113" s="982"/>
      <c r="BB113" s="982"/>
      <c r="BC113" s="982"/>
      <c r="BD113" s="982"/>
      <c r="BE113" s="982"/>
      <c r="BF113" s="982"/>
      <c r="BG113" s="982"/>
      <c r="BH113" s="982"/>
      <c r="BI113" s="982"/>
      <c r="BJ113" s="982"/>
      <c r="BK113" s="982"/>
      <c r="BL113" s="982"/>
      <c r="BM113" s="982"/>
      <c r="BN113" s="982"/>
      <c r="BO113" s="982"/>
      <c r="BP113" s="983"/>
      <c r="BQ113" s="951">
        <v>664054</v>
      </c>
      <c r="BR113" s="952"/>
      <c r="BS113" s="952"/>
      <c r="BT113" s="952"/>
      <c r="BU113" s="952"/>
      <c r="BV113" s="952">
        <v>626996</v>
      </c>
      <c r="BW113" s="952"/>
      <c r="BX113" s="952"/>
      <c r="BY113" s="952"/>
      <c r="BZ113" s="952"/>
      <c r="CA113" s="952">
        <v>606777</v>
      </c>
      <c r="CB113" s="952"/>
      <c r="CC113" s="952"/>
      <c r="CD113" s="952"/>
      <c r="CE113" s="952"/>
      <c r="CF113" s="946">
        <v>2.8</v>
      </c>
      <c r="CG113" s="947"/>
      <c r="CH113" s="947"/>
      <c r="CI113" s="947"/>
      <c r="CJ113" s="947"/>
      <c r="CK113" s="977"/>
      <c r="CL113" s="978"/>
      <c r="CM113" s="948" t="s">
        <v>420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413</v>
      </c>
      <c r="DH113" s="991"/>
      <c r="DI113" s="991"/>
      <c r="DJ113" s="991"/>
      <c r="DK113" s="992"/>
      <c r="DL113" s="993" t="s">
        <v>413</v>
      </c>
      <c r="DM113" s="991"/>
      <c r="DN113" s="991"/>
      <c r="DO113" s="991"/>
      <c r="DP113" s="992"/>
      <c r="DQ113" s="993" t="s">
        <v>413</v>
      </c>
      <c r="DR113" s="991"/>
      <c r="DS113" s="991"/>
      <c r="DT113" s="991"/>
      <c r="DU113" s="992"/>
      <c r="DV113" s="994" t="s">
        <v>413</v>
      </c>
      <c r="DW113" s="995"/>
      <c r="DX113" s="995"/>
      <c r="DY113" s="995"/>
      <c r="DZ113" s="996"/>
    </row>
    <row r="114" spans="1:130" s="197" customFormat="1" ht="26.25" customHeight="1">
      <c r="A114" s="986"/>
      <c r="B114" s="987"/>
      <c r="C114" s="982" t="s">
        <v>421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86275</v>
      </c>
      <c r="AB114" s="991"/>
      <c r="AC114" s="991"/>
      <c r="AD114" s="991"/>
      <c r="AE114" s="992"/>
      <c r="AF114" s="993">
        <v>53271</v>
      </c>
      <c r="AG114" s="991"/>
      <c r="AH114" s="991"/>
      <c r="AI114" s="991"/>
      <c r="AJ114" s="992"/>
      <c r="AK114" s="993">
        <v>73138</v>
      </c>
      <c r="AL114" s="991"/>
      <c r="AM114" s="991"/>
      <c r="AN114" s="991"/>
      <c r="AO114" s="992"/>
      <c r="AP114" s="994">
        <v>0.3</v>
      </c>
      <c r="AQ114" s="995"/>
      <c r="AR114" s="995"/>
      <c r="AS114" s="995"/>
      <c r="AT114" s="996"/>
      <c r="AU114" s="931"/>
      <c r="AV114" s="932"/>
      <c r="AW114" s="932"/>
      <c r="AX114" s="932"/>
      <c r="AY114" s="933"/>
      <c r="AZ114" s="981" t="s">
        <v>422</v>
      </c>
      <c r="BA114" s="982"/>
      <c r="BB114" s="982"/>
      <c r="BC114" s="982"/>
      <c r="BD114" s="982"/>
      <c r="BE114" s="982"/>
      <c r="BF114" s="982"/>
      <c r="BG114" s="982"/>
      <c r="BH114" s="982"/>
      <c r="BI114" s="982"/>
      <c r="BJ114" s="982"/>
      <c r="BK114" s="982"/>
      <c r="BL114" s="982"/>
      <c r="BM114" s="982"/>
      <c r="BN114" s="982"/>
      <c r="BO114" s="982"/>
      <c r="BP114" s="983"/>
      <c r="BQ114" s="951">
        <v>5789012</v>
      </c>
      <c r="BR114" s="952"/>
      <c r="BS114" s="952"/>
      <c r="BT114" s="952"/>
      <c r="BU114" s="952"/>
      <c r="BV114" s="952">
        <v>5245498</v>
      </c>
      <c r="BW114" s="952"/>
      <c r="BX114" s="952"/>
      <c r="BY114" s="952"/>
      <c r="BZ114" s="952"/>
      <c r="CA114" s="952">
        <v>5343739</v>
      </c>
      <c r="CB114" s="952"/>
      <c r="CC114" s="952"/>
      <c r="CD114" s="952"/>
      <c r="CE114" s="952"/>
      <c r="CF114" s="946">
        <v>24.5</v>
      </c>
      <c r="CG114" s="947"/>
      <c r="CH114" s="947"/>
      <c r="CI114" s="947"/>
      <c r="CJ114" s="947"/>
      <c r="CK114" s="977"/>
      <c r="CL114" s="978"/>
      <c r="CM114" s="948" t="s">
        <v>423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413</v>
      </c>
      <c r="DH114" s="991"/>
      <c r="DI114" s="991"/>
      <c r="DJ114" s="991"/>
      <c r="DK114" s="992"/>
      <c r="DL114" s="993" t="s">
        <v>413</v>
      </c>
      <c r="DM114" s="991"/>
      <c r="DN114" s="991"/>
      <c r="DO114" s="991"/>
      <c r="DP114" s="992"/>
      <c r="DQ114" s="993" t="s">
        <v>413</v>
      </c>
      <c r="DR114" s="991"/>
      <c r="DS114" s="991"/>
      <c r="DT114" s="991"/>
      <c r="DU114" s="992"/>
      <c r="DV114" s="994" t="s">
        <v>413</v>
      </c>
      <c r="DW114" s="995"/>
      <c r="DX114" s="995"/>
      <c r="DY114" s="995"/>
      <c r="DZ114" s="996"/>
    </row>
    <row r="115" spans="1:130" s="197" customFormat="1" ht="26.25" customHeight="1">
      <c r="A115" s="986"/>
      <c r="B115" s="987"/>
      <c r="C115" s="982" t="s">
        <v>424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40345</v>
      </c>
      <c r="AB115" s="966"/>
      <c r="AC115" s="966"/>
      <c r="AD115" s="966"/>
      <c r="AE115" s="967"/>
      <c r="AF115" s="968">
        <v>39437</v>
      </c>
      <c r="AG115" s="966"/>
      <c r="AH115" s="966"/>
      <c r="AI115" s="966"/>
      <c r="AJ115" s="967"/>
      <c r="AK115" s="968">
        <v>38541</v>
      </c>
      <c r="AL115" s="966"/>
      <c r="AM115" s="966"/>
      <c r="AN115" s="966"/>
      <c r="AO115" s="967"/>
      <c r="AP115" s="969">
        <v>0.2</v>
      </c>
      <c r="AQ115" s="970"/>
      <c r="AR115" s="970"/>
      <c r="AS115" s="970"/>
      <c r="AT115" s="971"/>
      <c r="AU115" s="931"/>
      <c r="AV115" s="932"/>
      <c r="AW115" s="932"/>
      <c r="AX115" s="932"/>
      <c r="AY115" s="933"/>
      <c r="AZ115" s="981" t="s">
        <v>425</v>
      </c>
      <c r="BA115" s="982"/>
      <c r="BB115" s="982"/>
      <c r="BC115" s="982"/>
      <c r="BD115" s="982"/>
      <c r="BE115" s="982"/>
      <c r="BF115" s="982"/>
      <c r="BG115" s="982"/>
      <c r="BH115" s="982"/>
      <c r="BI115" s="982"/>
      <c r="BJ115" s="982"/>
      <c r="BK115" s="982"/>
      <c r="BL115" s="982"/>
      <c r="BM115" s="982"/>
      <c r="BN115" s="982"/>
      <c r="BO115" s="982"/>
      <c r="BP115" s="983"/>
      <c r="BQ115" s="951">
        <v>408582</v>
      </c>
      <c r="BR115" s="952"/>
      <c r="BS115" s="952"/>
      <c r="BT115" s="952"/>
      <c r="BU115" s="952"/>
      <c r="BV115" s="952">
        <v>8053</v>
      </c>
      <c r="BW115" s="952"/>
      <c r="BX115" s="952"/>
      <c r="BY115" s="952"/>
      <c r="BZ115" s="952"/>
      <c r="CA115" s="952">
        <v>32806</v>
      </c>
      <c r="CB115" s="952"/>
      <c r="CC115" s="952"/>
      <c r="CD115" s="952"/>
      <c r="CE115" s="952"/>
      <c r="CF115" s="946">
        <v>0.2</v>
      </c>
      <c r="CG115" s="947"/>
      <c r="CH115" s="947"/>
      <c r="CI115" s="947"/>
      <c r="CJ115" s="947"/>
      <c r="CK115" s="977"/>
      <c r="CL115" s="978"/>
      <c r="CM115" s="981" t="s">
        <v>426</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413</v>
      </c>
      <c r="DH115" s="991"/>
      <c r="DI115" s="991"/>
      <c r="DJ115" s="991"/>
      <c r="DK115" s="992"/>
      <c r="DL115" s="993" t="s">
        <v>413</v>
      </c>
      <c r="DM115" s="991"/>
      <c r="DN115" s="991"/>
      <c r="DO115" s="991"/>
      <c r="DP115" s="992"/>
      <c r="DQ115" s="993" t="s">
        <v>413</v>
      </c>
      <c r="DR115" s="991"/>
      <c r="DS115" s="991"/>
      <c r="DT115" s="991"/>
      <c r="DU115" s="992"/>
      <c r="DV115" s="994" t="s">
        <v>413</v>
      </c>
      <c r="DW115" s="995"/>
      <c r="DX115" s="995"/>
      <c r="DY115" s="995"/>
      <c r="DZ115" s="996"/>
    </row>
    <row r="116" spans="1:130" s="197" customFormat="1" ht="26.25" customHeight="1">
      <c r="A116" s="988"/>
      <c r="B116" s="989"/>
      <c r="C116" s="1003" t="s">
        <v>427</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413</v>
      </c>
      <c r="AB116" s="991"/>
      <c r="AC116" s="991"/>
      <c r="AD116" s="991"/>
      <c r="AE116" s="992"/>
      <c r="AF116" s="993" t="s">
        <v>413</v>
      </c>
      <c r="AG116" s="991"/>
      <c r="AH116" s="991"/>
      <c r="AI116" s="991"/>
      <c r="AJ116" s="992"/>
      <c r="AK116" s="993" t="s">
        <v>413</v>
      </c>
      <c r="AL116" s="991"/>
      <c r="AM116" s="991"/>
      <c r="AN116" s="991"/>
      <c r="AO116" s="992"/>
      <c r="AP116" s="994" t="s">
        <v>413</v>
      </c>
      <c r="AQ116" s="995"/>
      <c r="AR116" s="995"/>
      <c r="AS116" s="995"/>
      <c r="AT116" s="996"/>
      <c r="AU116" s="931"/>
      <c r="AV116" s="932"/>
      <c r="AW116" s="932"/>
      <c r="AX116" s="932"/>
      <c r="AY116" s="933"/>
      <c r="AZ116" s="981" t="s">
        <v>428</v>
      </c>
      <c r="BA116" s="982"/>
      <c r="BB116" s="982"/>
      <c r="BC116" s="982"/>
      <c r="BD116" s="982"/>
      <c r="BE116" s="982"/>
      <c r="BF116" s="982"/>
      <c r="BG116" s="982"/>
      <c r="BH116" s="982"/>
      <c r="BI116" s="982"/>
      <c r="BJ116" s="982"/>
      <c r="BK116" s="982"/>
      <c r="BL116" s="982"/>
      <c r="BM116" s="982"/>
      <c r="BN116" s="982"/>
      <c r="BO116" s="982"/>
      <c r="BP116" s="983"/>
      <c r="BQ116" s="951" t="s">
        <v>413</v>
      </c>
      <c r="BR116" s="952"/>
      <c r="BS116" s="952"/>
      <c r="BT116" s="952"/>
      <c r="BU116" s="952"/>
      <c r="BV116" s="952" t="s">
        <v>413</v>
      </c>
      <c r="BW116" s="952"/>
      <c r="BX116" s="952"/>
      <c r="BY116" s="952"/>
      <c r="BZ116" s="952"/>
      <c r="CA116" s="952" t="s">
        <v>413</v>
      </c>
      <c r="CB116" s="952"/>
      <c r="CC116" s="952"/>
      <c r="CD116" s="952"/>
      <c r="CE116" s="952"/>
      <c r="CF116" s="946" t="s">
        <v>413</v>
      </c>
      <c r="CG116" s="947"/>
      <c r="CH116" s="947"/>
      <c r="CI116" s="947"/>
      <c r="CJ116" s="947"/>
      <c r="CK116" s="977"/>
      <c r="CL116" s="978"/>
      <c r="CM116" s="948" t="s">
        <v>429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194119</v>
      </c>
      <c r="DH116" s="991"/>
      <c r="DI116" s="991"/>
      <c r="DJ116" s="991"/>
      <c r="DK116" s="992"/>
      <c r="DL116" s="993">
        <v>158825</v>
      </c>
      <c r="DM116" s="991"/>
      <c r="DN116" s="991"/>
      <c r="DO116" s="991"/>
      <c r="DP116" s="992"/>
      <c r="DQ116" s="993">
        <v>123531</v>
      </c>
      <c r="DR116" s="991"/>
      <c r="DS116" s="991"/>
      <c r="DT116" s="991"/>
      <c r="DU116" s="992"/>
      <c r="DV116" s="994">
        <v>0.6</v>
      </c>
      <c r="DW116" s="995"/>
      <c r="DX116" s="995"/>
      <c r="DY116" s="995"/>
      <c r="DZ116" s="996"/>
    </row>
    <row r="117" spans="1:130" s="197" customFormat="1" ht="26.25" customHeight="1">
      <c r="A117" s="936" t="s">
        <v>166</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430</v>
      </c>
      <c r="Z117" s="916"/>
      <c r="AA117" s="1028">
        <v>6892278</v>
      </c>
      <c r="AB117" s="998"/>
      <c r="AC117" s="998"/>
      <c r="AD117" s="998"/>
      <c r="AE117" s="999"/>
      <c r="AF117" s="997">
        <v>6710728</v>
      </c>
      <c r="AG117" s="998"/>
      <c r="AH117" s="998"/>
      <c r="AI117" s="998"/>
      <c r="AJ117" s="999"/>
      <c r="AK117" s="997">
        <v>6473998</v>
      </c>
      <c r="AL117" s="998"/>
      <c r="AM117" s="998"/>
      <c r="AN117" s="998"/>
      <c r="AO117" s="999"/>
      <c r="AP117" s="1000"/>
      <c r="AQ117" s="1001"/>
      <c r="AR117" s="1001"/>
      <c r="AS117" s="1001"/>
      <c r="AT117" s="1002"/>
      <c r="AU117" s="931"/>
      <c r="AV117" s="932"/>
      <c r="AW117" s="932"/>
      <c r="AX117" s="932"/>
      <c r="AY117" s="933"/>
      <c r="AZ117" s="1027" t="s">
        <v>431</v>
      </c>
      <c r="BA117" s="1003"/>
      <c r="BB117" s="1003"/>
      <c r="BC117" s="1003"/>
      <c r="BD117" s="1003"/>
      <c r="BE117" s="1003"/>
      <c r="BF117" s="1003"/>
      <c r="BG117" s="1003"/>
      <c r="BH117" s="1003"/>
      <c r="BI117" s="1003"/>
      <c r="BJ117" s="1003"/>
      <c r="BK117" s="1003"/>
      <c r="BL117" s="1003"/>
      <c r="BM117" s="1003"/>
      <c r="BN117" s="1003"/>
      <c r="BO117" s="1003"/>
      <c r="BP117" s="1004"/>
      <c r="BQ117" s="1017" t="s">
        <v>432</v>
      </c>
      <c r="BR117" s="1018"/>
      <c r="BS117" s="1018"/>
      <c r="BT117" s="1018"/>
      <c r="BU117" s="1018"/>
      <c r="BV117" s="1018" t="s">
        <v>432</v>
      </c>
      <c r="BW117" s="1018"/>
      <c r="BX117" s="1018"/>
      <c r="BY117" s="1018"/>
      <c r="BZ117" s="1018"/>
      <c r="CA117" s="1018" t="s">
        <v>432</v>
      </c>
      <c r="CB117" s="1018"/>
      <c r="CC117" s="1018"/>
      <c r="CD117" s="1018"/>
      <c r="CE117" s="1018"/>
      <c r="CF117" s="946" t="s">
        <v>432</v>
      </c>
      <c r="CG117" s="947"/>
      <c r="CH117" s="947"/>
      <c r="CI117" s="947"/>
      <c r="CJ117" s="947"/>
      <c r="CK117" s="977"/>
      <c r="CL117" s="978"/>
      <c r="CM117" s="948" t="s">
        <v>433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432</v>
      </c>
      <c r="DH117" s="991"/>
      <c r="DI117" s="991"/>
      <c r="DJ117" s="991"/>
      <c r="DK117" s="992"/>
      <c r="DL117" s="993" t="s">
        <v>432</v>
      </c>
      <c r="DM117" s="991"/>
      <c r="DN117" s="991"/>
      <c r="DO117" s="991"/>
      <c r="DP117" s="992"/>
      <c r="DQ117" s="993" t="s">
        <v>432</v>
      </c>
      <c r="DR117" s="991"/>
      <c r="DS117" s="991"/>
      <c r="DT117" s="991"/>
      <c r="DU117" s="992"/>
      <c r="DV117" s="994" t="s">
        <v>432</v>
      </c>
      <c r="DW117" s="995"/>
      <c r="DX117" s="995"/>
      <c r="DY117" s="995"/>
      <c r="DZ117" s="996"/>
    </row>
    <row r="118" spans="1:130" s="197" customFormat="1" ht="26.25" customHeight="1">
      <c r="A118" s="936"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283</v>
      </c>
      <c r="AG118" s="915"/>
      <c r="AH118" s="915"/>
      <c r="AI118" s="915"/>
      <c r="AJ118" s="916"/>
      <c r="AK118" s="914" t="s">
        <v>282</v>
      </c>
      <c r="AL118" s="915"/>
      <c r="AM118" s="915"/>
      <c r="AN118" s="915"/>
      <c r="AO118" s="916"/>
      <c r="AP118" s="1022" t="s">
        <v>404</v>
      </c>
      <c r="AQ118" s="1023"/>
      <c r="AR118" s="1023"/>
      <c r="AS118" s="1023"/>
      <c r="AT118" s="1024"/>
      <c r="AU118" s="934"/>
      <c r="AV118" s="935"/>
      <c r="AW118" s="935"/>
      <c r="AX118" s="935"/>
      <c r="AY118" s="935"/>
      <c r="AZ118" s="228" t="s">
        <v>166</v>
      </c>
      <c r="BA118" s="228"/>
      <c r="BB118" s="228"/>
      <c r="BC118" s="228"/>
      <c r="BD118" s="228"/>
      <c r="BE118" s="228"/>
      <c r="BF118" s="228"/>
      <c r="BG118" s="228"/>
      <c r="BH118" s="228"/>
      <c r="BI118" s="228"/>
      <c r="BJ118" s="228"/>
      <c r="BK118" s="228"/>
      <c r="BL118" s="228"/>
      <c r="BM118" s="228"/>
      <c r="BN118" s="228"/>
      <c r="BO118" s="1025" t="s">
        <v>434</v>
      </c>
      <c r="BP118" s="1026"/>
      <c r="BQ118" s="1017">
        <v>62951901</v>
      </c>
      <c r="BR118" s="1018"/>
      <c r="BS118" s="1018"/>
      <c r="BT118" s="1018"/>
      <c r="BU118" s="1018"/>
      <c r="BV118" s="1018">
        <v>58096100</v>
      </c>
      <c r="BW118" s="1018"/>
      <c r="BX118" s="1018"/>
      <c r="BY118" s="1018"/>
      <c r="BZ118" s="1018"/>
      <c r="CA118" s="1018">
        <v>56776309</v>
      </c>
      <c r="CB118" s="1018"/>
      <c r="CC118" s="1018"/>
      <c r="CD118" s="1018"/>
      <c r="CE118" s="1018"/>
      <c r="CF118" s="1019"/>
      <c r="CG118" s="1020"/>
      <c r="CH118" s="1020"/>
      <c r="CI118" s="1020"/>
      <c r="CJ118" s="1021"/>
      <c r="CK118" s="977"/>
      <c r="CL118" s="978"/>
      <c r="CM118" s="948" t="s">
        <v>435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436</v>
      </c>
      <c r="DH118" s="991"/>
      <c r="DI118" s="991"/>
      <c r="DJ118" s="991"/>
      <c r="DK118" s="992"/>
      <c r="DL118" s="993" t="s">
        <v>436</v>
      </c>
      <c r="DM118" s="991"/>
      <c r="DN118" s="991"/>
      <c r="DO118" s="991"/>
      <c r="DP118" s="992"/>
      <c r="DQ118" s="993" t="s">
        <v>436</v>
      </c>
      <c r="DR118" s="991"/>
      <c r="DS118" s="991"/>
      <c r="DT118" s="991"/>
      <c r="DU118" s="992"/>
      <c r="DV118" s="994" t="s">
        <v>436</v>
      </c>
      <c r="DW118" s="995"/>
      <c r="DX118" s="995"/>
      <c r="DY118" s="995"/>
      <c r="DZ118" s="996"/>
    </row>
    <row r="119" spans="1:130" s="197" customFormat="1" ht="26.25" customHeight="1">
      <c r="A119" s="1006" t="s">
        <v>408</v>
      </c>
      <c r="B119" s="976"/>
      <c r="C119" s="955" t="s">
        <v>409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436</v>
      </c>
      <c r="AB119" s="922"/>
      <c r="AC119" s="922"/>
      <c r="AD119" s="922"/>
      <c r="AE119" s="923"/>
      <c r="AF119" s="924" t="s">
        <v>436</v>
      </c>
      <c r="AG119" s="922"/>
      <c r="AH119" s="922"/>
      <c r="AI119" s="922"/>
      <c r="AJ119" s="923"/>
      <c r="AK119" s="924" t="s">
        <v>436</v>
      </c>
      <c r="AL119" s="922"/>
      <c r="AM119" s="922"/>
      <c r="AN119" s="922"/>
      <c r="AO119" s="923"/>
      <c r="AP119" s="925" t="s">
        <v>436</v>
      </c>
      <c r="AQ119" s="926"/>
      <c r="AR119" s="926"/>
      <c r="AS119" s="926"/>
      <c r="AT119" s="927"/>
      <c r="AU119" s="1009" t="s">
        <v>437</v>
      </c>
      <c r="AV119" s="1010"/>
      <c r="AW119" s="1010"/>
      <c r="AX119" s="1010"/>
      <c r="AY119" s="1011"/>
      <c r="AZ119" s="972" t="s">
        <v>438</v>
      </c>
      <c r="BA119" s="919"/>
      <c r="BB119" s="919"/>
      <c r="BC119" s="919"/>
      <c r="BD119" s="919"/>
      <c r="BE119" s="919"/>
      <c r="BF119" s="919"/>
      <c r="BG119" s="919"/>
      <c r="BH119" s="919"/>
      <c r="BI119" s="919"/>
      <c r="BJ119" s="919"/>
      <c r="BK119" s="919"/>
      <c r="BL119" s="919"/>
      <c r="BM119" s="919"/>
      <c r="BN119" s="919"/>
      <c r="BO119" s="919"/>
      <c r="BP119" s="920"/>
      <c r="BQ119" s="958">
        <v>7093113</v>
      </c>
      <c r="BR119" s="959"/>
      <c r="BS119" s="959"/>
      <c r="BT119" s="959"/>
      <c r="BU119" s="959"/>
      <c r="BV119" s="959">
        <v>8191022</v>
      </c>
      <c r="BW119" s="959"/>
      <c r="BX119" s="959"/>
      <c r="BY119" s="959"/>
      <c r="BZ119" s="959"/>
      <c r="CA119" s="959">
        <v>10802182</v>
      </c>
      <c r="CB119" s="959"/>
      <c r="CC119" s="959"/>
      <c r="CD119" s="959"/>
      <c r="CE119" s="959"/>
      <c r="CF119" s="973">
        <v>49.6</v>
      </c>
      <c r="CG119" s="974"/>
      <c r="CH119" s="974"/>
      <c r="CI119" s="974"/>
      <c r="CJ119" s="974"/>
      <c r="CK119" s="979"/>
      <c r="CL119" s="980"/>
      <c r="CM119" s="1036" t="s">
        <v>439</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436</v>
      </c>
      <c r="DH119" s="1030"/>
      <c r="DI119" s="1030"/>
      <c r="DJ119" s="1030"/>
      <c r="DK119" s="1031"/>
      <c r="DL119" s="1032" t="s">
        <v>436</v>
      </c>
      <c r="DM119" s="1030"/>
      <c r="DN119" s="1030"/>
      <c r="DO119" s="1030"/>
      <c r="DP119" s="1031"/>
      <c r="DQ119" s="1032" t="s">
        <v>436</v>
      </c>
      <c r="DR119" s="1030"/>
      <c r="DS119" s="1030"/>
      <c r="DT119" s="1030"/>
      <c r="DU119" s="1031"/>
      <c r="DV119" s="1033" t="s">
        <v>436</v>
      </c>
      <c r="DW119" s="1034"/>
      <c r="DX119" s="1034"/>
      <c r="DY119" s="1034"/>
      <c r="DZ119" s="1035"/>
    </row>
    <row r="120" spans="1:130" s="197" customFormat="1" ht="26.25" customHeight="1">
      <c r="A120" s="1007"/>
      <c r="B120" s="978"/>
      <c r="C120" s="948" t="s">
        <v>412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436</v>
      </c>
      <c r="AB120" s="991"/>
      <c r="AC120" s="991"/>
      <c r="AD120" s="991"/>
      <c r="AE120" s="992"/>
      <c r="AF120" s="993" t="s">
        <v>436</v>
      </c>
      <c r="AG120" s="991"/>
      <c r="AH120" s="991"/>
      <c r="AI120" s="991"/>
      <c r="AJ120" s="992"/>
      <c r="AK120" s="993" t="s">
        <v>436</v>
      </c>
      <c r="AL120" s="991"/>
      <c r="AM120" s="991"/>
      <c r="AN120" s="991"/>
      <c r="AO120" s="992"/>
      <c r="AP120" s="994" t="s">
        <v>436</v>
      </c>
      <c r="AQ120" s="995"/>
      <c r="AR120" s="995"/>
      <c r="AS120" s="995"/>
      <c r="AT120" s="996"/>
      <c r="AU120" s="1012"/>
      <c r="AV120" s="1013"/>
      <c r="AW120" s="1013"/>
      <c r="AX120" s="1013"/>
      <c r="AY120" s="1014"/>
      <c r="AZ120" s="981" t="s">
        <v>440</v>
      </c>
      <c r="BA120" s="982"/>
      <c r="BB120" s="982"/>
      <c r="BC120" s="982"/>
      <c r="BD120" s="982"/>
      <c r="BE120" s="982"/>
      <c r="BF120" s="982"/>
      <c r="BG120" s="982"/>
      <c r="BH120" s="982"/>
      <c r="BI120" s="982"/>
      <c r="BJ120" s="982"/>
      <c r="BK120" s="982"/>
      <c r="BL120" s="982"/>
      <c r="BM120" s="982"/>
      <c r="BN120" s="982"/>
      <c r="BO120" s="982"/>
      <c r="BP120" s="983"/>
      <c r="BQ120" s="951">
        <v>1340205</v>
      </c>
      <c r="BR120" s="952"/>
      <c r="BS120" s="952"/>
      <c r="BT120" s="952"/>
      <c r="BU120" s="952"/>
      <c r="BV120" s="952">
        <v>1224237</v>
      </c>
      <c r="BW120" s="952"/>
      <c r="BX120" s="952"/>
      <c r="BY120" s="952"/>
      <c r="BZ120" s="952"/>
      <c r="CA120" s="952">
        <v>1111143</v>
      </c>
      <c r="CB120" s="952"/>
      <c r="CC120" s="952"/>
      <c r="CD120" s="952"/>
      <c r="CE120" s="952"/>
      <c r="CF120" s="946">
        <v>5.0999999999999996</v>
      </c>
      <c r="CG120" s="947"/>
      <c r="CH120" s="947"/>
      <c r="CI120" s="947"/>
      <c r="CJ120" s="947"/>
      <c r="CK120" s="1045" t="s">
        <v>441</v>
      </c>
      <c r="CL120" s="1046"/>
      <c r="CM120" s="1046"/>
      <c r="CN120" s="1046"/>
      <c r="CO120" s="1047"/>
      <c r="CP120" s="1053" t="s">
        <v>442</v>
      </c>
      <c r="CQ120" s="1054"/>
      <c r="CR120" s="1054"/>
      <c r="CS120" s="1054"/>
      <c r="CT120" s="1054"/>
      <c r="CU120" s="1054"/>
      <c r="CV120" s="1054"/>
      <c r="CW120" s="1054"/>
      <c r="CX120" s="1054"/>
      <c r="CY120" s="1054"/>
      <c r="CZ120" s="1054"/>
      <c r="DA120" s="1054"/>
      <c r="DB120" s="1054"/>
      <c r="DC120" s="1054"/>
      <c r="DD120" s="1054"/>
      <c r="DE120" s="1054"/>
      <c r="DF120" s="1055"/>
      <c r="DG120" s="958">
        <v>10345143</v>
      </c>
      <c r="DH120" s="959"/>
      <c r="DI120" s="959"/>
      <c r="DJ120" s="959"/>
      <c r="DK120" s="959"/>
      <c r="DL120" s="959">
        <v>9518487</v>
      </c>
      <c r="DM120" s="959"/>
      <c r="DN120" s="959"/>
      <c r="DO120" s="959"/>
      <c r="DP120" s="959"/>
      <c r="DQ120" s="959">
        <v>8650262</v>
      </c>
      <c r="DR120" s="959"/>
      <c r="DS120" s="959"/>
      <c r="DT120" s="959"/>
      <c r="DU120" s="959"/>
      <c r="DV120" s="960">
        <v>39.700000000000003</v>
      </c>
      <c r="DW120" s="960"/>
      <c r="DX120" s="960"/>
      <c r="DY120" s="960"/>
      <c r="DZ120" s="961"/>
    </row>
    <row r="121" spans="1:130" s="197" customFormat="1" ht="26.25" customHeight="1">
      <c r="A121" s="1007"/>
      <c r="B121" s="978"/>
      <c r="C121" s="1042" t="s">
        <v>443</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436</v>
      </c>
      <c r="AB121" s="991"/>
      <c r="AC121" s="991"/>
      <c r="AD121" s="991"/>
      <c r="AE121" s="992"/>
      <c r="AF121" s="993" t="s">
        <v>436</v>
      </c>
      <c r="AG121" s="991"/>
      <c r="AH121" s="991"/>
      <c r="AI121" s="991"/>
      <c r="AJ121" s="992"/>
      <c r="AK121" s="993" t="s">
        <v>436</v>
      </c>
      <c r="AL121" s="991"/>
      <c r="AM121" s="991"/>
      <c r="AN121" s="991"/>
      <c r="AO121" s="992"/>
      <c r="AP121" s="994" t="s">
        <v>436</v>
      </c>
      <c r="AQ121" s="995"/>
      <c r="AR121" s="995"/>
      <c r="AS121" s="995"/>
      <c r="AT121" s="996"/>
      <c r="AU121" s="1012"/>
      <c r="AV121" s="1013"/>
      <c r="AW121" s="1013"/>
      <c r="AX121" s="1013"/>
      <c r="AY121" s="1014"/>
      <c r="AZ121" s="1027" t="s">
        <v>444</v>
      </c>
      <c r="BA121" s="1003"/>
      <c r="BB121" s="1003"/>
      <c r="BC121" s="1003"/>
      <c r="BD121" s="1003"/>
      <c r="BE121" s="1003"/>
      <c r="BF121" s="1003"/>
      <c r="BG121" s="1003"/>
      <c r="BH121" s="1003"/>
      <c r="BI121" s="1003"/>
      <c r="BJ121" s="1003"/>
      <c r="BK121" s="1003"/>
      <c r="BL121" s="1003"/>
      <c r="BM121" s="1003"/>
      <c r="BN121" s="1003"/>
      <c r="BO121" s="1003"/>
      <c r="BP121" s="1004"/>
      <c r="BQ121" s="1017">
        <v>47141013</v>
      </c>
      <c r="BR121" s="1018"/>
      <c r="BS121" s="1018"/>
      <c r="BT121" s="1018"/>
      <c r="BU121" s="1018"/>
      <c r="BV121" s="1018">
        <v>46591200</v>
      </c>
      <c r="BW121" s="1018"/>
      <c r="BX121" s="1018"/>
      <c r="BY121" s="1018"/>
      <c r="BZ121" s="1018"/>
      <c r="CA121" s="1018">
        <v>47788132</v>
      </c>
      <c r="CB121" s="1018"/>
      <c r="CC121" s="1018"/>
      <c r="CD121" s="1018"/>
      <c r="CE121" s="1018"/>
      <c r="CF121" s="1056">
        <v>219.3</v>
      </c>
      <c r="CG121" s="1057"/>
      <c r="CH121" s="1057"/>
      <c r="CI121" s="1057"/>
      <c r="CJ121" s="1057"/>
      <c r="CK121" s="1048"/>
      <c r="CL121" s="1049"/>
      <c r="CM121" s="1049"/>
      <c r="CN121" s="1049"/>
      <c r="CO121" s="1050"/>
      <c r="CP121" s="1039" t="s">
        <v>383</v>
      </c>
      <c r="CQ121" s="1040"/>
      <c r="CR121" s="1040"/>
      <c r="CS121" s="1040"/>
      <c r="CT121" s="1040"/>
      <c r="CU121" s="1040"/>
      <c r="CV121" s="1040"/>
      <c r="CW121" s="1040"/>
      <c r="CX121" s="1040"/>
      <c r="CY121" s="1040"/>
      <c r="CZ121" s="1040"/>
      <c r="DA121" s="1040"/>
      <c r="DB121" s="1040"/>
      <c r="DC121" s="1040"/>
      <c r="DD121" s="1040"/>
      <c r="DE121" s="1040"/>
      <c r="DF121" s="1041"/>
      <c r="DG121" s="951">
        <v>8793404</v>
      </c>
      <c r="DH121" s="952"/>
      <c r="DI121" s="952"/>
      <c r="DJ121" s="952"/>
      <c r="DK121" s="952"/>
      <c r="DL121" s="952">
        <v>7969638</v>
      </c>
      <c r="DM121" s="952"/>
      <c r="DN121" s="952"/>
      <c r="DO121" s="952"/>
      <c r="DP121" s="952"/>
      <c r="DQ121" s="952">
        <v>7322884</v>
      </c>
      <c r="DR121" s="952"/>
      <c r="DS121" s="952"/>
      <c r="DT121" s="952"/>
      <c r="DU121" s="952"/>
      <c r="DV121" s="953">
        <v>33.6</v>
      </c>
      <c r="DW121" s="953"/>
      <c r="DX121" s="953"/>
      <c r="DY121" s="953"/>
      <c r="DZ121" s="954"/>
    </row>
    <row r="122" spans="1:130" s="197" customFormat="1" ht="26.25" customHeight="1">
      <c r="A122" s="1007"/>
      <c r="B122" s="978"/>
      <c r="C122" s="948" t="s">
        <v>423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110</v>
      </c>
      <c r="AB122" s="991"/>
      <c r="AC122" s="991"/>
      <c r="AD122" s="991"/>
      <c r="AE122" s="992"/>
      <c r="AF122" s="993" t="s">
        <v>110</v>
      </c>
      <c r="AG122" s="991"/>
      <c r="AH122" s="991"/>
      <c r="AI122" s="991"/>
      <c r="AJ122" s="992"/>
      <c r="AK122" s="993" t="s">
        <v>110</v>
      </c>
      <c r="AL122" s="991"/>
      <c r="AM122" s="991"/>
      <c r="AN122" s="991"/>
      <c r="AO122" s="992"/>
      <c r="AP122" s="994" t="s">
        <v>110</v>
      </c>
      <c r="AQ122" s="995"/>
      <c r="AR122" s="995"/>
      <c r="AS122" s="995"/>
      <c r="AT122" s="996"/>
      <c r="AU122" s="1015"/>
      <c r="AV122" s="1016"/>
      <c r="AW122" s="1016"/>
      <c r="AX122" s="1016"/>
      <c r="AY122" s="1016"/>
      <c r="AZ122" s="228" t="s">
        <v>166</v>
      </c>
      <c r="BA122" s="228"/>
      <c r="BB122" s="228"/>
      <c r="BC122" s="228"/>
      <c r="BD122" s="228"/>
      <c r="BE122" s="228"/>
      <c r="BF122" s="228"/>
      <c r="BG122" s="228"/>
      <c r="BH122" s="228"/>
      <c r="BI122" s="228"/>
      <c r="BJ122" s="228"/>
      <c r="BK122" s="228"/>
      <c r="BL122" s="228"/>
      <c r="BM122" s="228"/>
      <c r="BN122" s="228"/>
      <c r="BO122" s="1025" t="s">
        <v>445</v>
      </c>
      <c r="BP122" s="1026"/>
      <c r="BQ122" s="1066">
        <v>55574331</v>
      </c>
      <c r="BR122" s="1067"/>
      <c r="BS122" s="1067"/>
      <c r="BT122" s="1067"/>
      <c r="BU122" s="1067"/>
      <c r="BV122" s="1067">
        <v>56006459</v>
      </c>
      <c r="BW122" s="1067"/>
      <c r="BX122" s="1067"/>
      <c r="BY122" s="1067"/>
      <c r="BZ122" s="1067"/>
      <c r="CA122" s="1067">
        <v>59701457</v>
      </c>
      <c r="CB122" s="1067"/>
      <c r="CC122" s="1067"/>
      <c r="CD122" s="1067"/>
      <c r="CE122" s="1067"/>
      <c r="CF122" s="1019"/>
      <c r="CG122" s="1020"/>
      <c r="CH122" s="1020"/>
      <c r="CI122" s="1020"/>
      <c r="CJ122" s="1021"/>
      <c r="CK122" s="1048"/>
      <c r="CL122" s="1049"/>
      <c r="CM122" s="1049"/>
      <c r="CN122" s="1049"/>
      <c r="CO122" s="1050"/>
      <c r="CP122" s="1039" t="s">
        <v>446</v>
      </c>
      <c r="CQ122" s="1040"/>
      <c r="CR122" s="1040"/>
      <c r="CS122" s="1040"/>
      <c r="CT122" s="1040"/>
      <c r="CU122" s="1040"/>
      <c r="CV122" s="1040"/>
      <c r="CW122" s="1040"/>
      <c r="CX122" s="1040"/>
      <c r="CY122" s="1040"/>
      <c r="CZ122" s="1040"/>
      <c r="DA122" s="1040"/>
      <c r="DB122" s="1040"/>
      <c r="DC122" s="1040"/>
      <c r="DD122" s="1040"/>
      <c r="DE122" s="1040"/>
      <c r="DF122" s="1041"/>
      <c r="DG122" s="951">
        <v>442944</v>
      </c>
      <c r="DH122" s="952"/>
      <c r="DI122" s="952"/>
      <c r="DJ122" s="952"/>
      <c r="DK122" s="952"/>
      <c r="DL122" s="952">
        <v>417824</v>
      </c>
      <c r="DM122" s="952"/>
      <c r="DN122" s="952"/>
      <c r="DO122" s="952"/>
      <c r="DP122" s="952"/>
      <c r="DQ122" s="952">
        <v>391986</v>
      </c>
      <c r="DR122" s="952"/>
      <c r="DS122" s="952"/>
      <c r="DT122" s="952"/>
      <c r="DU122" s="952"/>
      <c r="DV122" s="953">
        <v>1.8</v>
      </c>
      <c r="DW122" s="953"/>
      <c r="DX122" s="953"/>
      <c r="DY122" s="953"/>
      <c r="DZ122" s="954"/>
    </row>
    <row r="123" spans="1:130" s="197" customFormat="1" ht="26.25" customHeight="1" thickBot="1">
      <c r="A123" s="1007"/>
      <c r="B123" s="978"/>
      <c r="C123" s="948" t="s">
        <v>429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40037</v>
      </c>
      <c r="AB123" s="991"/>
      <c r="AC123" s="991"/>
      <c r="AD123" s="991"/>
      <c r="AE123" s="992"/>
      <c r="AF123" s="993">
        <v>39278</v>
      </c>
      <c r="AG123" s="991"/>
      <c r="AH123" s="991"/>
      <c r="AI123" s="991"/>
      <c r="AJ123" s="992"/>
      <c r="AK123" s="993">
        <v>38519</v>
      </c>
      <c r="AL123" s="991"/>
      <c r="AM123" s="991"/>
      <c r="AN123" s="991"/>
      <c r="AO123" s="992"/>
      <c r="AP123" s="994">
        <v>0.2</v>
      </c>
      <c r="AQ123" s="995"/>
      <c r="AR123" s="995"/>
      <c r="AS123" s="995"/>
      <c r="AT123" s="996"/>
      <c r="AU123" s="1063" t="s">
        <v>447</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v>34.200000000000003</v>
      </c>
      <c r="BR123" s="1059"/>
      <c r="BS123" s="1059"/>
      <c r="BT123" s="1059"/>
      <c r="BU123" s="1059"/>
      <c r="BV123" s="1059">
        <v>9.6999999999999993</v>
      </c>
      <c r="BW123" s="1059"/>
      <c r="BX123" s="1059"/>
      <c r="BY123" s="1059"/>
      <c r="BZ123" s="1059"/>
      <c r="CA123" s="1059" t="s">
        <v>448</v>
      </c>
      <c r="CB123" s="1059"/>
      <c r="CC123" s="1059"/>
      <c r="CD123" s="1059"/>
      <c r="CE123" s="1059"/>
      <c r="CF123" s="1060"/>
      <c r="CG123" s="1061"/>
      <c r="CH123" s="1061"/>
      <c r="CI123" s="1061"/>
      <c r="CJ123" s="1062"/>
      <c r="CK123" s="1048"/>
      <c r="CL123" s="1049"/>
      <c r="CM123" s="1049"/>
      <c r="CN123" s="1049"/>
      <c r="CO123" s="1050"/>
      <c r="CP123" s="1039" t="s">
        <v>449</v>
      </c>
      <c r="CQ123" s="1040"/>
      <c r="CR123" s="1040"/>
      <c r="CS123" s="1040"/>
      <c r="CT123" s="1040"/>
      <c r="CU123" s="1040"/>
      <c r="CV123" s="1040"/>
      <c r="CW123" s="1040"/>
      <c r="CX123" s="1040"/>
      <c r="CY123" s="1040"/>
      <c r="CZ123" s="1040"/>
      <c r="DA123" s="1040"/>
      <c r="DB123" s="1040"/>
      <c r="DC123" s="1040"/>
      <c r="DD123" s="1040"/>
      <c r="DE123" s="1040"/>
      <c r="DF123" s="1041"/>
      <c r="DG123" s="990">
        <v>242409</v>
      </c>
      <c r="DH123" s="991"/>
      <c r="DI123" s="991"/>
      <c r="DJ123" s="991"/>
      <c r="DK123" s="992"/>
      <c r="DL123" s="993">
        <v>279346</v>
      </c>
      <c r="DM123" s="991"/>
      <c r="DN123" s="991"/>
      <c r="DO123" s="991"/>
      <c r="DP123" s="992"/>
      <c r="DQ123" s="993">
        <v>330870</v>
      </c>
      <c r="DR123" s="991"/>
      <c r="DS123" s="991"/>
      <c r="DT123" s="991"/>
      <c r="DU123" s="992"/>
      <c r="DV123" s="994">
        <v>1.5</v>
      </c>
      <c r="DW123" s="995"/>
      <c r="DX123" s="995"/>
      <c r="DY123" s="995"/>
      <c r="DZ123" s="996"/>
    </row>
    <row r="124" spans="1:130" s="197" customFormat="1" ht="26.25" customHeight="1">
      <c r="A124" s="1007"/>
      <c r="B124" s="978"/>
      <c r="C124" s="948" t="s">
        <v>433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v>308</v>
      </c>
      <c r="AB124" s="991"/>
      <c r="AC124" s="991"/>
      <c r="AD124" s="991"/>
      <c r="AE124" s="992"/>
      <c r="AF124" s="993">
        <v>159</v>
      </c>
      <c r="AG124" s="991"/>
      <c r="AH124" s="991"/>
      <c r="AI124" s="991"/>
      <c r="AJ124" s="992"/>
      <c r="AK124" s="993">
        <v>22</v>
      </c>
      <c r="AL124" s="991"/>
      <c r="AM124" s="991"/>
      <c r="AN124" s="991"/>
      <c r="AO124" s="992"/>
      <c r="AP124" s="994">
        <v>0</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450</v>
      </c>
      <c r="CQ124" s="1040"/>
      <c r="CR124" s="1040"/>
      <c r="CS124" s="1040"/>
      <c r="CT124" s="1040"/>
      <c r="CU124" s="1040"/>
      <c r="CV124" s="1040"/>
      <c r="CW124" s="1040"/>
      <c r="CX124" s="1040"/>
      <c r="CY124" s="1040"/>
      <c r="CZ124" s="1040"/>
      <c r="DA124" s="1040"/>
      <c r="DB124" s="1040"/>
      <c r="DC124" s="1040"/>
      <c r="DD124" s="1040"/>
      <c r="DE124" s="1040"/>
      <c r="DF124" s="1041"/>
      <c r="DG124" s="1029">
        <v>82994</v>
      </c>
      <c r="DH124" s="1030"/>
      <c r="DI124" s="1030"/>
      <c r="DJ124" s="1030"/>
      <c r="DK124" s="1031"/>
      <c r="DL124" s="1032">
        <v>19375</v>
      </c>
      <c r="DM124" s="1030"/>
      <c r="DN124" s="1030"/>
      <c r="DO124" s="1030"/>
      <c r="DP124" s="1031"/>
      <c r="DQ124" s="1032">
        <v>16310</v>
      </c>
      <c r="DR124" s="1030"/>
      <c r="DS124" s="1030"/>
      <c r="DT124" s="1030"/>
      <c r="DU124" s="1031"/>
      <c r="DV124" s="1033">
        <v>0.1</v>
      </c>
      <c r="DW124" s="1034"/>
      <c r="DX124" s="1034"/>
      <c r="DY124" s="1034"/>
      <c r="DZ124" s="1035"/>
    </row>
    <row r="125" spans="1:130" s="197" customFormat="1" ht="26.25" customHeight="1" thickBot="1">
      <c r="A125" s="1007"/>
      <c r="B125" s="978"/>
      <c r="C125" s="948" t="s">
        <v>435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448</v>
      </c>
      <c r="AB125" s="991"/>
      <c r="AC125" s="991"/>
      <c r="AD125" s="991"/>
      <c r="AE125" s="992"/>
      <c r="AF125" s="993" t="s">
        <v>448</v>
      </c>
      <c r="AG125" s="991"/>
      <c r="AH125" s="991"/>
      <c r="AI125" s="991"/>
      <c r="AJ125" s="992"/>
      <c r="AK125" s="993" t="s">
        <v>448</v>
      </c>
      <c r="AL125" s="991"/>
      <c r="AM125" s="991"/>
      <c r="AN125" s="991"/>
      <c r="AO125" s="992"/>
      <c r="AP125" s="994" t="s">
        <v>448</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451</v>
      </c>
      <c r="CL125" s="1046"/>
      <c r="CM125" s="1046"/>
      <c r="CN125" s="1046"/>
      <c r="CO125" s="1047"/>
      <c r="CP125" s="972" t="s">
        <v>452</v>
      </c>
      <c r="CQ125" s="919"/>
      <c r="CR125" s="919"/>
      <c r="CS125" s="919"/>
      <c r="CT125" s="919"/>
      <c r="CU125" s="919"/>
      <c r="CV125" s="919"/>
      <c r="CW125" s="919"/>
      <c r="CX125" s="919"/>
      <c r="CY125" s="919"/>
      <c r="CZ125" s="919"/>
      <c r="DA125" s="919"/>
      <c r="DB125" s="919"/>
      <c r="DC125" s="919"/>
      <c r="DD125" s="919"/>
      <c r="DE125" s="919"/>
      <c r="DF125" s="920"/>
      <c r="DG125" s="958" t="s">
        <v>448</v>
      </c>
      <c r="DH125" s="959"/>
      <c r="DI125" s="959"/>
      <c r="DJ125" s="959"/>
      <c r="DK125" s="959"/>
      <c r="DL125" s="959" t="s">
        <v>448</v>
      </c>
      <c r="DM125" s="959"/>
      <c r="DN125" s="959"/>
      <c r="DO125" s="959"/>
      <c r="DP125" s="959"/>
      <c r="DQ125" s="959" t="s">
        <v>448</v>
      </c>
      <c r="DR125" s="959"/>
      <c r="DS125" s="959"/>
      <c r="DT125" s="959"/>
      <c r="DU125" s="959"/>
      <c r="DV125" s="960" t="s">
        <v>448</v>
      </c>
      <c r="DW125" s="960"/>
      <c r="DX125" s="960"/>
      <c r="DY125" s="960"/>
      <c r="DZ125" s="961"/>
    </row>
    <row r="126" spans="1:130" s="197" customFormat="1" ht="26.25" customHeight="1">
      <c r="A126" s="1007"/>
      <c r="B126" s="978"/>
      <c r="C126" s="948" t="s">
        <v>439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448</v>
      </c>
      <c r="AB126" s="991"/>
      <c r="AC126" s="991"/>
      <c r="AD126" s="991"/>
      <c r="AE126" s="992"/>
      <c r="AF126" s="993" t="s">
        <v>448</v>
      </c>
      <c r="AG126" s="991"/>
      <c r="AH126" s="991"/>
      <c r="AI126" s="991"/>
      <c r="AJ126" s="992"/>
      <c r="AK126" s="993" t="s">
        <v>448</v>
      </c>
      <c r="AL126" s="991"/>
      <c r="AM126" s="991"/>
      <c r="AN126" s="991"/>
      <c r="AO126" s="992"/>
      <c r="AP126" s="994" t="s">
        <v>448</v>
      </c>
      <c r="AQ126" s="995"/>
      <c r="AR126" s="995"/>
      <c r="AS126" s="995"/>
      <c r="AT126" s="996"/>
      <c r="AU126" s="233"/>
      <c r="AV126" s="233"/>
      <c r="AW126" s="233"/>
      <c r="AX126" s="1068" t="s">
        <v>453</v>
      </c>
      <c r="AY126" s="1069"/>
      <c r="AZ126" s="1069"/>
      <c r="BA126" s="1069"/>
      <c r="BB126" s="1069"/>
      <c r="BC126" s="1069"/>
      <c r="BD126" s="1069"/>
      <c r="BE126" s="1070"/>
      <c r="BF126" s="1084" t="s">
        <v>454</v>
      </c>
      <c r="BG126" s="1069"/>
      <c r="BH126" s="1069"/>
      <c r="BI126" s="1069"/>
      <c r="BJ126" s="1069"/>
      <c r="BK126" s="1069"/>
      <c r="BL126" s="1070"/>
      <c r="BM126" s="1084" t="s">
        <v>455</v>
      </c>
      <c r="BN126" s="1069"/>
      <c r="BO126" s="1069"/>
      <c r="BP126" s="1069"/>
      <c r="BQ126" s="1069"/>
      <c r="BR126" s="1069"/>
      <c r="BS126" s="1070"/>
      <c r="BT126" s="1084" t="s">
        <v>456</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457</v>
      </c>
      <c r="CQ126" s="982"/>
      <c r="CR126" s="982"/>
      <c r="CS126" s="982"/>
      <c r="CT126" s="982"/>
      <c r="CU126" s="982"/>
      <c r="CV126" s="982"/>
      <c r="CW126" s="982"/>
      <c r="CX126" s="982"/>
      <c r="CY126" s="982"/>
      <c r="CZ126" s="982"/>
      <c r="DA126" s="982"/>
      <c r="DB126" s="982"/>
      <c r="DC126" s="982"/>
      <c r="DD126" s="982"/>
      <c r="DE126" s="982"/>
      <c r="DF126" s="983"/>
      <c r="DG126" s="951">
        <v>392480</v>
      </c>
      <c r="DH126" s="952"/>
      <c r="DI126" s="952"/>
      <c r="DJ126" s="952"/>
      <c r="DK126" s="952"/>
      <c r="DL126" s="952" t="s">
        <v>448</v>
      </c>
      <c r="DM126" s="952"/>
      <c r="DN126" s="952"/>
      <c r="DO126" s="952"/>
      <c r="DP126" s="952"/>
      <c r="DQ126" s="952">
        <v>32798</v>
      </c>
      <c r="DR126" s="952"/>
      <c r="DS126" s="952"/>
      <c r="DT126" s="952"/>
      <c r="DU126" s="952"/>
      <c r="DV126" s="953">
        <v>0.2</v>
      </c>
      <c r="DW126" s="953"/>
      <c r="DX126" s="953"/>
      <c r="DY126" s="953"/>
      <c r="DZ126" s="954"/>
    </row>
    <row r="127" spans="1:130" s="197" customFormat="1" ht="26.25" customHeight="1" thickBot="1">
      <c r="A127" s="1008"/>
      <c r="B127" s="980"/>
      <c r="C127" s="1036" t="s">
        <v>458</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t="s">
        <v>448</v>
      </c>
      <c r="AB127" s="991"/>
      <c r="AC127" s="991"/>
      <c r="AD127" s="991"/>
      <c r="AE127" s="992"/>
      <c r="AF127" s="993" t="s">
        <v>448</v>
      </c>
      <c r="AG127" s="991"/>
      <c r="AH127" s="991"/>
      <c r="AI127" s="991"/>
      <c r="AJ127" s="992"/>
      <c r="AK127" s="993" t="s">
        <v>448</v>
      </c>
      <c r="AL127" s="991"/>
      <c r="AM127" s="991"/>
      <c r="AN127" s="991"/>
      <c r="AO127" s="992"/>
      <c r="AP127" s="994" t="s">
        <v>448</v>
      </c>
      <c r="AQ127" s="995"/>
      <c r="AR127" s="995"/>
      <c r="AS127" s="995"/>
      <c r="AT127" s="996"/>
      <c r="AU127" s="233"/>
      <c r="AV127" s="233"/>
      <c r="AW127" s="233"/>
      <c r="AX127" s="918" t="s">
        <v>459</v>
      </c>
      <c r="AY127" s="919"/>
      <c r="AZ127" s="919"/>
      <c r="BA127" s="919"/>
      <c r="BB127" s="919"/>
      <c r="BC127" s="919"/>
      <c r="BD127" s="919"/>
      <c r="BE127" s="920"/>
      <c r="BF127" s="1073" t="s">
        <v>448</v>
      </c>
      <c r="BG127" s="1074"/>
      <c r="BH127" s="1074"/>
      <c r="BI127" s="1074"/>
      <c r="BJ127" s="1074"/>
      <c r="BK127" s="1074"/>
      <c r="BL127" s="1083"/>
      <c r="BM127" s="1073">
        <v>11.96</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460</v>
      </c>
      <c r="CQ127" s="1077"/>
      <c r="CR127" s="1077"/>
      <c r="CS127" s="1077"/>
      <c r="CT127" s="1077"/>
      <c r="CU127" s="1077"/>
      <c r="CV127" s="1077"/>
      <c r="CW127" s="1077"/>
      <c r="CX127" s="1077"/>
      <c r="CY127" s="1077"/>
      <c r="CZ127" s="1077"/>
      <c r="DA127" s="1077"/>
      <c r="DB127" s="1077"/>
      <c r="DC127" s="1077"/>
      <c r="DD127" s="1077"/>
      <c r="DE127" s="1077"/>
      <c r="DF127" s="1078"/>
      <c r="DG127" s="1079">
        <v>16102</v>
      </c>
      <c r="DH127" s="1080"/>
      <c r="DI127" s="1080"/>
      <c r="DJ127" s="1080"/>
      <c r="DK127" s="1080"/>
      <c r="DL127" s="1080">
        <v>8053</v>
      </c>
      <c r="DM127" s="1080"/>
      <c r="DN127" s="1080"/>
      <c r="DO127" s="1080"/>
      <c r="DP127" s="1080"/>
      <c r="DQ127" s="1080">
        <v>8</v>
      </c>
      <c r="DR127" s="1080"/>
      <c r="DS127" s="1080"/>
      <c r="DT127" s="1080"/>
      <c r="DU127" s="1080"/>
      <c r="DV127" s="1081">
        <v>0</v>
      </c>
      <c r="DW127" s="1081"/>
      <c r="DX127" s="1081"/>
      <c r="DY127" s="1081"/>
      <c r="DZ127" s="1082"/>
    </row>
    <row r="128" spans="1:130" s="197" customFormat="1" ht="26.25" customHeight="1">
      <c r="A128" s="1103" t="s">
        <v>461</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462</v>
      </c>
      <c r="X128" s="1105"/>
      <c r="Y128" s="1105"/>
      <c r="Z128" s="1106"/>
      <c r="AA128" s="1121">
        <v>147298</v>
      </c>
      <c r="AB128" s="1122"/>
      <c r="AC128" s="1122"/>
      <c r="AD128" s="1122"/>
      <c r="AE128" s="1123"/>
      <c r="AF128" s="1124">
        <v>132511</v>
      </c>
      <c r="AG128" s="1122"/>
      <c r="AH128" s="1122"/>
      <c r="AI128" s="1122"/>
      <c r="AJ128" s="1123"/>
      <c r="AK128" s="1124">
        <v>133049</v>
      </c>
      <c r="AL128" s="1122"/>
      <c r="AM128" s="1122"/>
      <c r="AN128" s="1122"/>
      <c r="AO128" s="1123"/>
      <c r="AP128" s="1125"/>
      <c r="AQ128" s="1126"/>
      <c r="AR128" s="1126"/>
      <c r="AS128" s="1126"/>
      <c r="AT128" s="1127"/>
      <c r="AU128" s="235"/>
      <c r="AV128" s="235"/>
      <c r="AW128" s="235"/>
      <c r="AX128" s="1086" t="s">
        <v>463</v>
      </c>
      <c r="AY128" s="982"/>
      <c r="AZ128" s="982"/>
      <c r="BA128" s="982"/>
      <c r="BB128" s="982"/>
      <c r="BC128" s="982"/>
      <c r="BD128" s="982"/>
      <c r="BE128" s="983"/>
      <c r="BF128" s="1098" t="s">
        <v>464</v>
      </c>
      <c r="BG128" s="1099"/>
      <c r="BH128" s="1099"/>
      <c r="BI128" s="1099"/>
      <c r="BJ128" s="1099"/>
      <c r="BK128" s="1099"/>
      <c r="BL128" s="1100"/>
      <c r="BM128" s="1098">
        <v>16.96</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2" t="s">
        <v>90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465</v>
      </c>
      <c r="X129" s="1093"/>
      <c r="Y129" s="1093"/>
      <c r="Z129" s="1094"/>
      <c r="AA129" s="990">
        <v>26417992</v>
      </c>
      <c r="AB129" s="991"/>
      <c r="AC129" s="991"/>
      <c r="AD129" s="991"/>
      <c r="AE129" s="992"/>
      <c r="AF129" s="993">
        <v>26575022</v>
      </c>
      <c r="AG129" s="991"/>
      <c r="AH129" s="991"/>
      <c r="AI129" s="991"/>
      <c r="AJ129" s="992"/>
      <c r="AK129" s="993">
        <v>26950941</v>
      </c>
      <c r="AL129" s="991"/>
      <c r="AM129" s="991"/>
      <c r="AN129" s="991"/>
      <c r="AO129" s="992"/>
      <c r="AP129" s="1095"/>
      <c r="AQ129" s="1096"/>
      <c r="AR129" s="1096"/>
      <c r="AS129" s="1096"/>
      <c r="AT129" s="1097"/>
      <c r="AU129" s="235"/>
      <c r="AV129" s="235"/>
      <c r="AW129" s="235"/>
      <c r="AX129" s="1086" t="s">
        <v>466</v>
      </c>
      <c r="AY129" s="982"/>
      <c r="AZ129" s="982"/>
      <c r="BA129" s="982"/>
      <c r="BB129" s="982"/>
      <c r="BC129" s="982"/>
      <c r="BD129" s="982"/>
      <c r="BE129" s="983"/>
      <c r="BF129" s="1087">
        <v>6.8</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2" t="s">
        <v>467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468</v>
      </c>
      <c r="X130" s="1093"/>
      <c r="Y130" s="1093"/>
      <c r="Z130" s="1094"/>
      <c r="AA130" s="990">
        <v>4904565</v>
      </c>
      <c r="AB130" s="991"/>
      <c r="AC130" s="991"/>
      <c r="AD130" s="991"/>
      <c r="AE130" s="992"/>
      <c r="AF130" s="993">
        <v>5138073</v>
      </c>
      <c r="AG130" s="991"/>
      <c r="AH130" s="991"/>
      <c r="AI130" s="991"/>
      <c r="AJ130" s="992"/>
      <c r="AK130" s="993">
        <v>5159462</v>
      </c>
      <c r="AL130" s="991"/>
      <c r="AM130" s="991"/>
      <c r="AN130" s="991"/>
      <c r="AO130" s="992"/>
      <c r="AP130" s="1095"/>
      <c r="AQ130" s="1096"/>
      <c r="AR130" s="1096"/>
      <c r="AS130" s="1096"/>
      <c r="AT130" s="1097"/>
      <c r="AU130" s="235"/>
      <c r="AV130" s="235"/>
      <c r="AW130" s="235"/>
      <c r="AX130" s="1145" t="s">
        <v>469</v>
      </c>
      <c r="AY130" s="1077"/>
      <c r="AZ130" s="1077"/>
      <c r="BA130" s="1077"/>
      <c r="BB130" s="1077"/>
      <c r="BC130" s="1077"/>
      <c r="BD130" s="1077"/>
      <c r="BE130" s="1078"/>
      <c r="BF130" s="1107" t="s">
        <v>436</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470</v>
      </c>
      <c r="X131" s="1116"/>
      <c r="Y131" s="1116"/>
      <c r="Z131" s="1117"/>
      <c r="AA131" s="1029">
        <v>21513427</v>
      </c>
      <c r="AB131" s="1030"/>
      <c r="AC131" s="1030"/>
      <c r="AD131" s="1030"/>
      <c r="AE131" s="1031"/>
      <c r="AF131" s="1032">
        <v>21436949</v>
      </c>
      <c r="AG131" s="1030"/>
      <c r="AH131" s="1030"/>
      <c r="AI131" s="1030"/>
      <c r="AJ131" s="1031"/>
      <c r="AK131" s="1032">
        <v>21791479</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9" t="s">
        <v>471</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472</v>
      </c>
      <c r="W132" s="1133"/>
      <c r="X132" s="1133"/>
      <c r="Y132" s="1133"/>
      <c r="Z132" s="1134"/>
      <c r="AA132" s="1135">
        <v>8.5547272410000001</v>
      </c>
      <c r="AB132" s="1136"/>
      <c r="AC132" s="1136"/>
      <c r="AD132" s="1136"/>
      <c r="AE132" s="1137"/>
      <c r="AF132" s="1138">
        <v>6.718045558</v>
      </c>
      <c r="AG132" s="1136"/>
      <c r="AH132" s="1136"/>
      <c r="AI132" s="1136"/>
      <c r="AJ132" s="1137"/>
      <c r="AK132" s="1138">
        <v>5.4217843590000001</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473</v>
      </c>
      <c r="W133" s="1140"/>
      <c r="X133" s="1140"/>
      <c r="Y133" s="1140"/>
      <c r="Z133" s="1141"/>
      <c r="AA133" s="1142">
        <v>10</v>
      </c>
      <c r="AB133" s="1143"/>
      <c r="AC133" s="1143"/>
      <c r="AD133" s="1143"/>
      <c r="AE133" s="1144"/>
      <c r="AF133" s="1142">
        <v>8.3000000000000007</v>
      </c>
      <c r="AG133" s="1143"/>
      <c r="AH133" s="1143"/>
      <c r="AI133" s="1143"/>
      <c r="AJ133" s="1144"/>
      <c r="AK133" s="1142">
        <v>6.8</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51" t="s">
        <v>481</v>
      </c>
      <c r="H9" s="1152"/>
      <c r="I9" s="1152"/>
      <c r="J9" s="1153"/>
      <c r="K9" s="263">
        <v>5722927</v>
      </c>
      <c r="L9" s="264">
        <v>71161</v>
      </c>
      <c r="M9" s="265">
        <v>72299</v>
      </c>
      <c r="N9" s="266">
        <v>-1.6</v>
      </c>
    </row>
    <row r="10" spans="1:16">
      <c r="A10" s="248"/>
      <c r="B10" s="244"/>
      <c r="C10" s="244"/>
      <c r="D10" s="244"/>
      <c r="E10" s="244"/>
      <c r="F10" s="244"/>
      <c r="G10" s="1151" t="s">
        <v>482</v>
      </c>
      <c r="H10" s="1152"/>
      <c r="I10" s="1152"/>
      <c r="J10" s="1153"/>
      <c r="K10" s="267">
        <v>195953</v>
      </c>
      <c r="L10" s="268">
        <v>2437</v>
      </c>
      <c r="M10" s="269">
        <v>5259</v>
      </c>
      <c r="N10" s="270">
        <v>-53.7</v>
      </c>
    </row>
    <row r="11" spans="1:16" ht="13.5" customHeight="1">
      <c r="A11" s="248"/>
      <c r="B11" s="244"/>
      <c r="C11" s="244"/>
      <c r="D11" s="244"/>
      <c r="E11" s="244"/>
      <c r="F11" s="244"/>
      <c r="G11" s="1151" t="s">
        <v>483</v>
      </c>
      <c r="H11" s="1152"/>
      <c r="I11" s="1152"/>
      <c r="J11" s="1153"/>
      <c r="K11" s="267">
        <v>1116940</v>
      </c>
      <c r="L11" s="268">
        <v>13888</v>
      </c>
      <c r="M11" s="269">
        <v>5513</v>
      </c>
      <c r="N11" s="270">
        <v>151.9</v>
      </c>
    </row>
    <row r="12" spans="1:16" ht="13.5" customHeight="1">
      <c r="A12" s="248"/>
      <c r="B12" s="244"/>
      <c r="C12" s="244"/>
      <c r="D12" s="244"/>
      <c r="E12" s="244"/>
      <c r="F12" s="244"/>
      <c r="G12" s="1151" t="s">
        <v>484</v>
      </c>
      <c r="H12" s="1152"/>
      <c r="I12" s="1152"/>
      <c r="J12" s="1153"/>
      <c r="K12" s="267">
        <v>171303</v>
      </c>
      <c r="L12" s="268">
        <v>2130</v>
      </c>
      <c r="M12" s="269">
        <v>1180</v>
      </c>
      <c r="N12" s="270">
        <v>80.5</v>
      </c>
    </row>
    <row r="13" spans="1:16" ht="13.5" customHeight="1">
      <c r="A13" s="248"/>
      <c r="B13" s="244"/>
      <c r="C13" s="244"/>
      <c r="D13" s="244"/>
      <c r="E13" s="244"/>
      <c r="F13" s="244"/>
      <c r="G13" s="1151" t="s">
        <v>485</v>
      </c>
      <c r="H13" s="1152"/>
      <c r="I13" s="1152"/>
      <c r="J13" s="1153"/>
      <c r="K13" s="267" t="s">
        <v>486</v>
      </c>
      <c r="L13" s="268" t="s">
        <v>486</v>
      </c>
      <c r="M13" s="269">
        <v>2</v>
      </c>
      <c r="N13" s="270" t="s">
        <v>486</v>
      </c>
    </row>
    <row r="14" spans="1:16" ht="13.5" customHeight="1">
      <c r="A14" s="248"/>
      <c r="B14" s="244"/>
      <c r="C14" s="244"/>
      <c r="D14" s="244"/>
      <c r="E14" s="244"/>
      <c r="F14" s="244"/>
      <c r="G14" s="1151" t="s">
        <v>487</v>
      </c>
      <c r="H14" s="1152"/>
      <c r="I14" s="1152"/>
      <c r="J14" s="1153"/>
      <c r="K14" s="267">
        <v>299431</v>
      </c>
      <c r="L14" s="268">
        <v>3723</v>
      </c>
      <c r="M14" s="269">
        <v>3170</v>
      </c>
      <c r="N14" s="270">
        <v>17.399999999999999</v>
      </c>
    </row>
    <row r="15" spans="1:16" ht="13.5" customHeight="1">
      <c r="A15" s="248"/>
      <c r="B15" s="244"/>
      <c r="C15" s="244"/>
      <c r="D15" s="244"/>
      <c r="E15" s="244"/>
      <c r="F15" s="244"/>
      <c r="G15" s="1151" t="s">
        <v>488</v>
      </c>
      <c r="H15" s="1152"/>
      <c r="I15" s="1152"/>
      <c r="J15" s="1153"/>
      <c r="K15" s="267">
        <v>152527</v>
      </c>
      <c r="L15" s="268">
        <v>1897</v>
      </c>
      <c r="M15" s="269">
        <v>1822</v>
      </c>
      <c r="N15" s="270">
        <v>4.0999999999999996</v>
      </c>
    </row>
    <row r="16" spans="1:16">
      <c r="A16" s="248"/>
      <c r="B16" s="244"/>
      <c r="C16" s="244"/>
      <c r="D16" s="244"/>
      <c r="E16" s="244"/>
      <c r="F16" s="244"/>
      <c r="G16" s="1154" t="s">
        <v>489</v>
      </c>
      <c r="H16" s="1155"/>
      <c r="I16" s="1155"/>
      <c r="J16" s="1156"/>
      <c r="K16" s="268">
        <v>-529844</v>
      </c>
      <c r="L16" s="268">
        <v>-6588</v>
      </c>
      <c r="M16" s="269">
        <v>-7642</v>
      </c>
      <c r="N16" s="270">
        <v>-13.8</v>
      </c>
    </row>
    <row r="17" spans="1:16">
      <c r="A17" s="248"/>
      <c r="B17" s="244"/>
      <c r="C17" s="244"/>
      <c r="D17" s="244"/>
      <c r="E17" s="244"/>
      <c r="F17" s="244"/>
      <c r="G17" s="1154" t="s">
        <v>166</v>
      </c>
      <c r="H17" s="1155"/>
      <c r="I17" s="1155"/>
      <c r="J17" s="1156"/>
      <c r="K17" s="268">
        <v>7129237</v>
      </c>
      <c r="L17" s="268">
        <v>88648</v>
      </c>
      <c r="M17" s="269">
        <v>81603</v>
      </c>
      <c r="N17" s="270">
        <v>8.6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46" t="s">
        <v>494</v>
      </c>
      <c r="H21" s="1147"/>
      <c r="I21" s="1147"/>
      <c r="J21" s="1148"/>
      <c r="K21" s="280">
        <v>6.89</v>
      </c>
      <c r="L21" s="281">
        <v>7.96</v>
      </c>
      <c r="M21" s="282">
        <v>-1.07</v>
      </c>
      <c r="N21" s="249"/>
      <c r="O21" s="283"/>
      <c r="P21" s="279"/>
    </row>
    <row r="22" spans="1:16" s="284" customFormat="1">
      <c r="A22" s="279"/>
      <c r="B22" s="249"/>
      <c r="C22" s="249"/>
      <c r="D22" s="249"/>
      <c r="E22" s="249"/>
      <c r="F22" s="249"/>
      <c r="G22" s="1146" t="s">
        <v>495</v>
      </c>
      <c r="H22" s="1147"/>
      <c r="I22" s="1147"/>
      <c r="J22" s="1148"/>
      <c r="K22" s="285">
        <v>95.3</v>
      </c>
      <c r="L22" s="286">
        <v>98.3</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62" t="s">
        <v>499</v>
      </c>
      <c r="H32" s="1163"/>
      <c r="I32" s="1163"/>
      <c r="J32" s="1164"/>
      <c r="K32" s="294">
        <v>4711335</v>
      </c>
      <c r="L32" s="294">
        <v>58583</v>
      </c>
      <c r="M32" s="295">
        <v>50969</v>
      </c>
      <c r="N32" s="296">
        <v>14.9</v>
      </c>
    </row>
    <row r="33" spans="1:16" ht="13.5" customHeight="1">
      <c r="A33" s="248"/>
      <c r="B33" s="244"/>
      <c r="C33" s="244"/>
      <c r="D33" s="244"/>
      <c r="E33" s="244"/>
      <c r="F33" s="244"/>
      <c r="G33" s="1162" t="s">
        <v>500</v>
      </c>
      <c r="H33" s="1163"/>
      <c r="I33" s="1163"/>
      <c r="J33" s="1164"/>
      <c r="K33" s="294" t="s">
        <v>486</v>
      </c>
      <c r="L33" s="294" t="s">
        <v>486</v>
      </c>
      <c r="M33" s="295" t="s">
        <v>486</v>
      </c>
      <c r="N33" s="296" t="s">
        <v>486</v>
      </c>
    </row>
    <row r="34" spans="1:16" ht="27" customHeight="1">
      <c r="A34" s="248"/>
      <c r="B34" s="244"/>
      <c r="C34" s="244"/>
      <c r="D34" s="244"/>
      <c r="E34" s="244"/>
      <c r="F34" s="244"/>
      <c r="G34" s="1162" t="s">
        <v>501</v>
      </c>
      <c r="H34" s="1163"/>
      <c r="I34" s="1163"/>
      <c r="J34" s="1164"/>
      <c r="K34" s="294" t="s">
        <v>486</v>
      </c>
      <c r="L34" s="294" t="s">
        <v>486</v>
      </c>
      <c r="M34" s="295">
        <v>29</v>
      </c>
      <c r="N34" s="296" t="s">
        <v>486</v>
      </c>
    </row>
    <row r="35" spans="1:16" ht="27" customHeight="1">
      <c r="A35" s="248"/>
      <c r="B35" s="244"/>
      <c r="C35" s="244"/>
      <c r="D35" s="244"/>
      <c r="E35" s="244"/>
      <c r="F35" s="244"/>
      <c r="G35" s="1162" t="s">
        <v>502</v>
      </c>
      <c r="H35" s="1163"/>
      <c r="I35" s="1163"/>
      <c r="J35" s="1164"/>
      <c r="K35" s="294">
        <v>1650984</v>
      </c>
      <c r="L35" s="294">
        <v>20529</v>
      </c>
      <c r="M35" s="295">
        <v>14294</v>
      </c>
      <c r="N35" s="296">
        <v>43.6</v>
      </c>
    </row>
    <row r="36" spans="1:16" ht="27" customHeight="1">
      <c r="A36" s="248"/>
      <c r="B36" s="244"/>
      <c r="C36" s="244"/>
      <c r="D36" s="244"/>
      <c r="E36" s="244"/>
      <c r="F36" s="244"/>
      <c r="G36" s="1162" t="s">
        <v>503</v>
      </c>
      <c r="H36" s="1163"/>
      <c r="I36" s="1163"/>
      <c r="J36" s="1164"/>
      <c r="K36" s="294">
        <v>73138</v>
      </c>
      <c r="L36" s="294">
        <v>909</v>
      </c>
      <c r="M36" s="295">
        <v>1493</v>
      </c>
      <c r="N36" s="296">
        <v>-39.1</v>
      </c>
    </row>
    <row r="37" spans="1:16" ht="13.5" customHeight="1">
      <c r="A37" s="248"/>
      <c r="B37" s="244"/>
      <c r="C37" s="244"/>
      <c r="D37" s="244"/>
      <c r="E37" s="244"/>
      <c r="F37" s="244"/>
      <c r="G37" s="1162" t="s">
        <v>504</v>
      </c>
      <c r="H37" s="1163"/>
      <c r="I37" s="1163"/>
      <c r="J37" s="1164"/>
      <c r="K37" s="294">
        <v>38541</v>
      </c>
      <c r="L37" s="294">
        <v>479</v>
      </c>
      <c r="M37" s="295">
        <v>1584</v>
      </c>
      <c r="N37" s="296">
        <v>-69.8</v>
      </c>
    </row>
    <row r="38" spans="1:16" ht="27" customHeight="1">
      <c r="A38" s="248"/>
      <c r="B38" s="244"/>
      <c r="C38" s="244"/>
      <c r="D38" s="244"/>
      <c r="E38" s="244"/>
      <c r="F38" s="244"/>
      <c r="G38" s="1165" t="s">
        <v>505</v>
      </c>
      <c r="H38" s="1166"/>
      <c r="I38" s="1166"/>
      <c r="J38" s="1167"/>
      <c r="K38" s="297" t="s">
        <v>486</v>
      </c>
      <c r="L38" s="297" t="s">
        <v>486</v>
      </c>
      <c r="M38" s="298">
        <v>4</v>
      </c>
      <c r="N38" s="299" t="s">
        <v>486</v>
      </c>
      <c r="O38" s="293"/>
    </row>
    <row r="39" spans="1:16">
      <c r="A39" s="248"/>
      <c r="B39" s="244"/>
      <c r="C39" s="244"/>
      <c r="D39" s="244"/>
      <c r="E39" s="244"/>
      <c r="F39" s="244"/>
      <c r="G39" s="1165" t="s">
        <v>506</v>
      </c>
      <c r="H39" s="1166"/>
      <c r="I39" s="1166"/>
      <c r="J39" s="1167"/>
      <c r="K39" s="300">
        <v>-133049</v>
      </c>
      <c r="L39" s="300">
        <v>-1654</v>
      </c>
      <c r="M39" s="301">
        <v>-4432</v>
      </c>
      <c r="N39" s="302">
        <v>-62.7</v>
      </c>
      <c r="O39" s="293"/>
    </row>
    <row r="40" spans="1:16" ht="27" customHeight="1">
      <c r="A40" s="248"/>
      <c r="B40" s="244"/>
      <c r="C40" s="244"/>
      <c r="D40" s="244"/>
      <c r="E40" s="244"/>
      <c r="F40" s="244"/>
      <c r="G40" s="1162" t="s">
        <v>507</v>
      </c>
      <c r="H40" s="1163"/>
      <c r="I40" s="1163"/>
      <c r="J40" s="1164"/>
      <c r="K40" s="300">
        <v>-5159462</v>
      </c>
      <c r="L40" s="300">
        <v>-64155</v>
      </c>
      <c r="M40" s="301">
        <v>-44638</v>
      </c>
      <c r="N40" s="302">
        <v>43.7</v>
      </c>
      <c r="O40" s="293"/>
    </row>
    <row r="41" spans="1:16">
      <c r="A41" s="248"/>
      <c r="B41" s="244"/>
      <c r="C41" s="244"/>
      <c r="D41" s="244"/>
      <c r="E41" s="244"/>
      <c r="F41" s="244"/>
      <c r="G41" s="1168" t="s">
        <v>277</v>
      </c>
      <c r="H41" s="1169"/>
      <c r="I41" s="1169"/>
      <c r="J41" s="1170"/>
      <c r="K41" s="294">
        <v>1181487</v>
      </c>
      <c r="L41" s="300">
        <v>14691</v>
      </c>
      <c r="M41" s="301">
        <v>19303</v>
      </c>
      <c r="N41" s="302">
        <v>-23.9</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57" t="s">
        <v>476</v>
      </c>
      <c r="J49" s="1159" t="s">
        <v>511</v>
      </c>
      <c r="K49" s="1160"/>
      <c r="L49" s="1160"/>
      <c r="M49" s="1160"/>
      <c r="N49" s="1161"/>
    </row>
    <row r="50" spans="1:14">
      <c r="A50" s="248"/>
      <c r="B50" s="244"/>
      <c r="C50" s="244"/>
      <c r="D50" s="244"/>
      <c r="E50" s="244"/>
      <c r="F50" s="244"/>
      <c r="G50" s="312"/>
      <c r="H50" s="313"/>
      <c r="I50" s="1158"/>
      <c r="J50" s="314" t="s">
        <v>512</v>
      </c>
      <c r="K50" s="315" t="s">
        <v>513</v>
      </c>
      <c r="L50" s="316" t="s">
        <v>514</v>
      </c>
      <c r="M50" s="317" t="s">
        <v>515</v>
      </c>
      <c r="N50" s="318" t="s">
        <v>516</v>
      </c>
    </row>
    <row r="51" spans="1:14">
      <c r="A51" s="248"/>
      <c r="B51" s="244"/>
      <c r="C51" s="244"/>
      <c r="D51" s="244"/>
      <c r="E51" s="244"/>
      <c r="F51" s="244"/>
      <c r="G51" s="310" t="s">
        <v>517</v>
      </c>
      <c r="H51" s="311"/>
      <c r="I51" s="319">
        <v>3180064</v>
      </c>
      <c r="J51" s="320">
        <v>37597</v>
      </c>
      <c r="K51" s="321">
        <v>-39.299999999999997</v>
      </c>
      <c r="L51" s="322">
        <v>47569</v>
      </c>
      <c r="M51" s="323">
        <v>-23.1</v>
      </c>
      <c r="N51" s="324">
        <v>-16.2</v>
      </c>
    </row>
    <row r="52" spans="1:14">
      <c r="A52" s="248"/>
      <c r="B52" s="244"/>
      <c r="C52" s="244"/>
      <c r="D52" s="244"/>
      <c r="E52" s="244"/>
      <c r="F52" s="244"/>
      <c r="G52" s="325"/>
      <c r="H52" s="326" t="s">
        <v>518</v>
      </c>
      <c r="I52" s="327">
        <v>1557400</v>
      </c>
      <c r="J52" s="328">
        <v>18412</v>
      </c>
      <c r="K52" s="329">
        <v>-50.5</v>
      </c>
      <c r="L52" s="330">
        <v>26255</v>
      </c>
      <c r="M52" s="331">
        <v>-18.399999999999999</v>
      </c>
      <c r="N52" s="332">
        <v>-32.1</v>
      </c>
    </row>
    <row r="53" spans="1:14">
      <c r="A53" s="248"/>
      <c r="B53" s="244"/>
      <c r="C53" s="244"/>
      <c r="D53" s="244"/>
      <c r="E53" s="244"/>
      <c r="F53" s="244"/>
      <c r="G53" s="310" t="s">
        <v>519</v>
      </c>
      <c r="H53" s="311"/>
      <c r="I53" s="319">
        <v>4067422</v>
      </c>
      <c r="J53" s="320">
        <v>48639</v>
      </c>
      <c r="K53" s="321">
        <v>29.4</v>
      </c>
      <c r="L53" s="322">
        <v>50880</v>
      </c>
      <c r="M53" s="323">
        <v>7</v>
      </c>
      <c r="N53" s="324">
        <v>22.4</v>
      </c>
    </row>
    <row r="54" spans="1:14">
      <c r="A54" s="248"/>
      <c r="B54" s="244"/>
      <c r="C54" s="244"/>
      <c r="D54" s="244"/>
      <c r="E54" s="244"/>
      <c r="F54" s="244"/>
      <c r="G54" s="325"/>
      <c r="H54" s="326" t="s">
        <v>518</v>
      </c>
      <c r="I54" s="327">
        <v>1518954</v>
      </c>
      <c r="J54" s="328">
        <v>18164</v>
      </c>
      <c r="K54" s="329">
        <v>-1.3</v>
      </c>
      <c r="L54" s="330">
        <v>26879</v>
      </c>
      <c r="M54" s="331">
        <v>2.4</v>
      </c>
      <c r="N54" s="332">
        <v>-3.7</v>
      </c>
    </row>
    <row r="55" spans="1:14">
      <c r="A55" s="248"/>
      <c r="B55" s="244"/>
      <c r="C55" s="244"/>
      <c r="D55" s="244"/>
      <c r="E55" s="244"/>
      <c r="F55" s="244"/>
      <c r="G55" s="310" t="s">
        <v>520</v>
      </c>
      <c r="H55" s="311"/>
      <c r="I55" s="319">
        <v>8298005</v>
      </c>
      <c r="J55" s="320">
        <v>99892</v>
      </c>
      <c r="K55" s="321">
        <v>105.4</v>
      </c>
      <c r="L55" s="322">
        <v>63956</v>
      </c>
      <c r="M55" s="323">
        <v>25.7</v>
      </c>
      <c r="N55" s="324">
        <v>79.7</v>
      </c>
    </row>
    <row r="56" spans="1:14">
      <c r="A56" s="248"/>
      <c r="B56" s="244"/>
      <c r="C56" s="244"/>
      <c r="D56" s="244"/>
      <c r="E56" s="244"/>
      <c r="F56" s="244"/>
      <c r="G56" s="325"/>
      <c r="H56" s="326" t="s">
        <v>518</v>
      </c>
      <c r="I56" s="327">
        <v>2697544</v>
      </c>
      <c r="J56" s="328">
        <v>32473</v>
      </c>
      <c r="K56" s="329">
        <v>78.8</v>
      </c>
      <c r="L56" s="330">
        <v>29239</v>
      </c>
      <c r="M56" s="331">
        <v>8.8000000000000007</v>
      </c>
      <c r="N56" s="332">
        <v>70</v>
      </c>
    </row>
    <row r="57" spans="1:14">
      <c r="A57" s="248"/>
      <c r="B57" s="244"/>
      <c r="C57" s="244"/>
      <c r="D57" s="244"/>
      <c r="E57" s="244"/>
      <c r="F57" s="244"/>
      <c r="G57" s="310" t="s">
        <v>521</v>
      </c>
      <c r="H57" s="311"/>
      <c r="I57" s="319">
        <v>6347444</v>
      </c>
      <c r="J57" s="320">
        <v>77664</v>
      </c>
      <c r="K57" s="321">
        <v>-22.3</v>
      </c>
      <c r="L57" s="322">
        <v>66255</v>
      </c>
      <c r="M57" s="323">
        <v>3.6</v>
      </c>
      <c r="N57" s="324">
        <v>-25.9</v>
      </c>
    </row>
    <row r="58" spans="1:14">
      <c r="A58" s="248"/>
      <c r="B58" s="244"/>
      <c r="C58" s="244"/>
      <c r="D58" s="244"/>
      <c r="E58" s="244"/>
      <c r="F58" s="244"/>
      <c r="G58" s="325"/>
      <c r="H58" s="326" t="s">
        <v>518</v>
      </c>
      <c r="I58" s="327">
        <v>2339058</v>
      </c>
      <c r="J58" s="328">
        <v>28619</v>
      </c>
      <c r="K58" s="329">
        <v>-11.9</v>
      </c>
      <c r="L58" s="330">
        <v>31822</v>
      </c>
      <c r="M58" s="331">
        <v>8.8000000000000007</v>
      </c>
      <c r="N58" s="332">
        <v>-20.7</v>
      </c>
    </row>
    <row r="59" spans="1:14">
      <c r="A59" s="248"/>
      <c r="B59" s="244"/>
      <c r="C59" s="244"/>
      <c r="D59" s="244"/>
      <c r="E59" s="244"/>
      <c r="F59" s="244"/>
      <c r="G59" s="310" t="s">
        <v>522</v>
      </c>
      <c r="H59" s="311"/>
      <c r="I59" s="319">
        <v>8953444</v>
      </c>
      <c r="J59" s="320">
        <v>111331</v>
      </c>
      <c r="K59" s="321">
        <v>43.3</v>
      </c>
      <c r="L59" s="322">
        <v>92247</v>
      </c>
      <c r="M59" s="323">
        <v>39.200000000000003</v>
      </c>
      <c r="N59" s="324">
        <v>4.0999999999999996</v>
      </c>
    </row>
    <row r="60" spans="1:14">
      <c r="A60" s="248"/>
      <c r="B60" s="244"/>
      <c r="C60" s="244"/>
      <c r="D60" s="244"/>
      <c r="E60" s="244"/>
      <c r="F60" s="244"/>
      <c r="G60" s="325"/>
      <c r="H60" s="326" t="s">
        <v>518</v>
      </c>
      <c r="I60" s="333">
        <v>2921089</v>
      </c>
      <c r="J60" s="328">
        <v>36322</v>
      </c>
      <c r="K60" s="329">
        <v>26.9</v>
      </c>
      <c r="L60" s="330">
        <v>37204</v>
      </c>
      <c r="M60" s="331">
        <v>16.899999999999999</v>
      </c>
      <c r="N60" s="332">
        <v>10</v>
      </c>
    </row>
    <row r="61" spans="1:14">
      <c r="A61" s="248"/>
      <c r="B61" s="244"/>
      <c r="C61" s="244"/>
      <c r="D61" s="244"/>
      <c r="E61" s="244"/>
      <c r="F61" s="244"/>
      <c r="G61" s="310" t="s">
        <v>523</v>
      </c>
      <c r="H61" s="334"/>
      <c r="I61" s="335">
        <v>6169276</v>
      </c>
      <c r="J61" s="336">
        <v>75025</v>
      </c>
      <c r="K61" s="337">
        <v>23.3</v>
      </c>
      <c r="L61" s="338">
        <v>64181</v>
      </c>
      <c r="M61" s="339">
        <v>10.5</v>
      </c>
      <c r="N61" s="324">
        <v>12.8</v>
      </c>
    </row>
    <row r="62" spans="1:14">
      <c r="A62" s="248"/>
      <c r="B62" s="244"/>
      <c r="C62" s="244"/>
      <c r="D62" s="244"/>
      <c r="E62" s="244"/>
      <c r="F62" s="244"/>
      <c r="G62" s="325"/>
      <c r="H62" s="326" t="s">
        <v>518</v>
      </c>
      <c r="I62" s="327">
        <v>2206809</v>
      </c>
      <c r="J62" s="328">
        <v>26798</v>
      </c>
      <c r="K62" s="329">
        <v>8.4</v>
      </c>
      <c r="L62" s="330">
        <v>30280</v>
      </c>
      <c r="M62" s="331">
        <v>3.7</v>
      </c>
      <c r="N62" s="332">
        <v>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1" t="s">
        <v>3</v>
      </c>
      <c r="D47" s="1171"/>
      <c r="E47" s="1172"/>
      <c r="F47" s="11">
        <v>14.99</v>
      </c>
      <c r="G47" s="12">
        <v>17.07</v>
      </c>
      <c r="H47" s="12">
        <v>18.489999999999998</v>
      </c>
      <c r="I47" s="12">
        <v>22.24</v>
      </c>
      <c r="J47" s="13">
        <v>26.46</v>
      </c>
    </row>
    <row r="48" spans="2:10" ht="57.75" customHeight="1">
      <c r="B48" s="14"/>
      <c r="C48" s="1173" t="s">
        <v>4</v>
      </c>
      <c r="D48" s="1173"/>
      <c r="E48" s="1174"/>
      <c r="F48" s="15">
        <v>0.81</v>
      </c>
      <c r="G48" s="16">
        <v>1.85</v>
      </c>
      <c r="H48" s="16">
        <v>2.0699999999999998</v>
      </c>
      <c r="I48" s="16">
        <v>2.2599999999999998</v>
      </c>
      <c r="J48" s="17">
        <v>2.85</v>
      </c>
    </row>
    <row r="49" spans="2:10" ht="57.75" customHeight="1" thickBot="1">
      <c r="B49" s="18"/>
      <c r="C49" s="1175" t="s">
        <v>5</v>
      </c>
      <c r="D49" s="1175"/>
      <c r="E49" s="1176"/>
      <c r="F49" s="19">
        <v>2.97</v>
      </c>
      <c r="G49" s="20">
        <v>5.87</v>
      </c>
      <c r="H49" s="20">
        <v>4.29</v>
      </c>
      <c r="I49" s="20">
        <v>7.19</v>
      </c>
      <c r="J49" s="21">
        <v>8.17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2017-04-28T13:37:19Z</cp:lastPrinted>
  <dcterms:created xsi:type="dcterms:W3CDTF">2017-02-15T22:05:52Z</dcterms:created>
  <dcterms:modified xsi:type="dcterms:W3CDTF">2017-05-01T09:18:18Z</dcterms:modified>
  <cp:category/>
</cp:coreProperties>
</file>