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Ugifile01\07_財政課\01_財政係\決算と統計\02-00普通会計決算統計\10財政状況資料集\R2\220330財政状況資料集のアップロードについて\02.アップロード\"/>
    </mc:Choice>
  </mc:AlternateContent>
  <xr:revisionPtr revIDLastSave="0" documentId="13_ncr:1_{DFD756EA-6113-4BB9-825E-C4EB1E2D2BB2}"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C37" i="10"/>
  <c r="CO36" i="10"/>
  <c r="BE36" i="10"/>
  <c r="BE35" i="10"/>
  <c r="BW34" i="10"/>
  <c r="BW35" i="10" s="1"/>
  <c r="BW36" i="10" s="1"/>
  <c r="BW37" i="10" s="1"/>
  <c r="BW38" i="10" s="1"/>
  <c r="BW39" i="10" s="1"/>
  <c r="BW40" i="10" s="1"/>
  <c r="C34" i="10"/>
  <c r="C35" i="10" s="1"/>
  <c r="CO34" i="10" l="1"/>
  <c r="CO35" i="10" s="1"/>
  <c r="C36"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alcChain>
</file>

<file path=xl/sharedStrings.xml><?xml version="1.0" encoding="utf-8"?>
<sst xmlns="http://schemas.openxmlformats.org/spreadsheetml/2006/main" count="1122" uniqueCount="610">
  <si>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</si>
  <si>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</si>
  <si>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</si>
  <si>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</si>
  <si>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</si>
  <si>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</si>
  <si>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</si>
  <si>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</si>
  <si>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</si>
  <si>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</si>
  <si>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</si>
  <si>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</si>
  <si>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</si>
  <si>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</si>
  <si>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</si>
  <si>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</si>
  <si>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</si>
  <si>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</si>
  <si>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</si>
  <si>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</si>
  <si>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</si>
  <si>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</si>
  <si>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</si>
  <si>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</si>
  <si>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</si>
  <si>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</si>
  <si>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</si>
  <si>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</si>
  <si>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</si>
  <si>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</si>
  <si>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</si>
  <si>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</si>
  <si>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</si>
  <si>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</si>
  <si>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</si>
  <si>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</si>
  <si>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</si>
  <si>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</si>
  <si>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</si>
  <si>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</si>
  <si>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</si>
  <si>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</si>
  <si>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</si>
  <si>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</si>
  <si>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</si>
  <si>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</si>
  <si>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</si>
  <si>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</si>
  <si>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</si>
  <si>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</si>
  <si>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</si>
  <si>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</si>
  <si>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</si>
  <si>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</si>
  <si>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</si>
  <si>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</si>
  <si>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</si>
  <si>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</si>
  <si>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</si>
  <si>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</si>
  <si>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</si>
  <si>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</si>
  <si>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</si>
  <si>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</si>
  <si>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</si>
  <si>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</si>
  <si>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</si>
  <si>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</si>
  <si>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</si>
  <si>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</si>
  <si>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</si>
  <si>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</si>
  <si>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</si>
  <si>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</si>
  <si>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</si>
  <si>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</si>
  <si>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</si>
  <si>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</si>
  <si>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</si>
  <si>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</si>
  <si>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</si>
  <si>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</si>
  <si>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</si>
  <si>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</si>
  <si>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</si>
  <si>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</si>
  <si>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</si>
  <si>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</si>
  <si>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</si>
  <si>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</si>
  <si>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</si>
  <si>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</si>
  <si>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</si>
  <si>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</si>
  <si>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</si>
  <si>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</si>
  <si>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</si>
  <si>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</si>
  <si>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</si>
  <si>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</si>
  <si>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</si>
  <si>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</si>
  <si>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</si>
  <si>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</si>
  <si>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</si>
  <si>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</si>
  <si>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</si>
  <si>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</si>
  <si>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</si>
  <si>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</si>
  <si>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</si>
  <si>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</si>
  <si>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</si>
  <si>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</si>
  <si>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</si>
  <si>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</si>
  <si>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</si>
  <si>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</si>
  <si>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</si>
  <si>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</si>
  <si>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</si>
  <si>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</si>
  <si>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</si>
  <si>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</si>
  <si>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</si>
  <si>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</si>
  <si>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</si>
  <si>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</si>
  <si>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</si>
  <si>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</si>
  <si>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</si>
  <si>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</si>
  <si>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</si>
  <si>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</si>
  <si>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</si>
  <si>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</si>
  <si>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</si>
  <si>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</si>
  <si>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</si>
  <si>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</si>
  <si>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</si>
  <si>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</si>
  <si>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</si>
  <si>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</si>
  <si>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</si>
  <si>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</si>
  <si>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</si>
  <si>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</si>
  <si>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</si>
  <si>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</si>
  <si>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</si>
  <si>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</si>
  <si>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</si>
  <si>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</si>
  <si>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</si>
  <si>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</si>
  <si>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</si>
  <si>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</si>
  <si>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</si>
  <si>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</si>
  <si>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</si>
  <si>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</si>
  <si>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</si>
  <si>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</si>
  <si>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</si>
  <si>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</si>
  <si>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</si>
  <si>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</si>
  <si>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</si>
  <si>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</si>
  <si>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</si>
  <si>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</si>
  <si>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</si>
  <si>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</si>
  <si>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</si>
  <si>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</si>
  <si>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</si>
  <si>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</si>
  <si>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</si>
  <si>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</si>
  <si>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</si>
  <si>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</si>
  <si>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</si>
  <si>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</si>
  <si>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</si>
  <si>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</si>
  <si>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</si>
  <si>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</si>
  <si>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</si>
  <si>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</si>
  <si>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</si>
  <si>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</si>
  <si>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</si>
  <si>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</si>
  <si>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</si>
  <si>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</si>
  <si>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</si>
  <si>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</si>
  <si>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</si>
  <si>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</si>
  <si>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</si>
  <si>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</si>
  <si>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</si>
  <si>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</si>
  <si>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</si>
  <si>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</si>
  <si>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</si>
  <si>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</si>
  <si>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</si>
  <si>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</si>
  <si>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</si>
  <si>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</si>
  <si>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</si>
  <si>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愛媛県宇和島市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</si>
  <si>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</si>
  <si>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</si>
  <si>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</si>
  <si>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</si>
  <si>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</si>
  <si>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</si>
  <si>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</si>
  <si>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</si>
  <si>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</si>
  <si>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</si>
  <si>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</si>
  <si>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</si>
  <si>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</si>
  <si>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</si>
  <si>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</si>
  <si>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</si>
  <si>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</si>
  <si>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</si>
  <si>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</si>
  <si>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</si>
  <si>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</si>
  <si>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</si>
  <si>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</si>
  <si>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</si>
  <si>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</si>
  <si>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</si>
  <si>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</si>
  <si>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</si>
  <si>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</si>
  <si>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</si>
  <si>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</si>
  <si>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</si>
  <si>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</si>
  <si>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</si>
  <si>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</si>
  <si>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</si>
  <si>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</si>
  <si>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</si>
  <si>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</si>
  <si>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</si>
  <si>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</si>
  <si>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</si>
  <si>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</si>
  <si>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</si>
  <si>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</si>
  <si>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</si>
  <si>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</si>
  <si>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</si>
  <si>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</si>
  <si>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</si>
  <si>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</si>
  <si>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</si>
  <si>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</si>
  <si>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</si>
  <si>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</si>
  <si>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</si>
  <si>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</si>
  <si>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</si>
  <si>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</si>
  <si>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</si>
  <si>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</si>
  <si>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</si>
  <si>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</si>
  <si>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</si>
  <si>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</si>
  <si>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</si>
  <si>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</si>
  <si>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</si>
  <si>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</si>
  <si>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</si>
  <si>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</si>
  <si>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</si>
  <si>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</si>
  <si>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</si>
  <si>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</si>
  <si>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</si>
  <si>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</si>
  <si>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</si>
  <si>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</si>
  <si>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</si>
  <si>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</si>
  <si>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</si>
  <si>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</si>
  <si>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</si>
  <si>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</si>
  <si>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</si>
  <si>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</si>
  <si>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</si>
  <si>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</si>
  <si>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</si>
  <si>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</si>
  <si>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</si>
  <si>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</si>
  <si>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</si>
  <si>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</si>
  <si>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</si>
  <si>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</si>
  <si>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</si>
  <si>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</si>
  <si>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</si>
  <si>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</si>
  <si>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</si>
  <si>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</si>
  <si>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</si>
  <si>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</si>
  <si>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</si>
  <si>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</si>
  <si>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</si>
  <si>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</si>
  <si>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</si>
  <si>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</si>
  <si>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</si>
  <si>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</si>
  <si>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</si>
  <si>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</si>
  <si>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</si>
  <si>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</si>
  <si>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</si>
  <si>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</si>
  <si>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</si>
  <si>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</si>
  <si>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</si>
  <si>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</si>
  <si>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</si>
  <si>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</si>
  <si>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</si>
  <si>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</si>
  <si>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</si>
  <si>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</si>
  <si>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</si>
  <si>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</si>
  <si>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</si>
  <si>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</si>
  <si>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</si>
  <si>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</si>
  <si>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</si>
  <si>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</si>
  <si>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</si>
  <si>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</si>
  <si>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</si>
  <si>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</si>
  <si>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</si>
  <si>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</si>
  <si>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</si>
  <si>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</si>
  <si>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</si>
  <si>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</si>
  <si>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</si>
  <si>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</si>
  <si>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</si>
  <si>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</si>
  <si>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</si>
  <si>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</si>
  <si>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</si>
  <si>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愛媛県宇和島市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</si>
  <si>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</si>
  <si>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</si>
  <si>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</si>
  <si>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</si>
  <si>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</si>
  <si>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</si>
  <si>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</si>
  <si>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</si>
  <si>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</si>
  <si>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</si>
  <si>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</si>
  <si>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</si>
  <si>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</si>
  <si>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</si>
  <si>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</si>
  <si>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</si>
  <si>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</si>
  <si>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</si>
  <si>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</si>
  <si>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</si>
  <si>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</si>
  <si>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</si>
  <si>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</si>
  <si>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</si>
  <si>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</si>
  <si>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</si>
  <si>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</si>
  <si>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</si>
  <si>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</si>
  <si>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</si>
  <si>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</si>
  <si>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</si>
  <si>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</si>
  <si>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</si>
  <si>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</si>
  <si>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</si>
  <si>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</si>
  <si>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</si>
  <si>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</si>
  <si>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</si>
  <si>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</si>
  <si>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</si>
  <si>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</si>
  <si>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</si>
  <si>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</si>
  <si>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介護老人保健施設事業会計</t>
    <phoneticPr fontId="5"/>
  </si>
  <si>
    <t>公共下水道事業会計</t>
    <phoneticPr fontId="5"/>
  </si>
  <si>
    <t>小規模下水道事業特別会計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</si>
  <si>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</si>
  <si>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</si>
  <si>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</si>
  <si>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</si>
  <si>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</si>
  <si>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</si>
  <si>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</si>
  <si>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</si>
  <si>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</si>
  <si>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</si>
  <si>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</si>
  <si>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</si>
  <si>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</si>
  <si>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</si>
  <si>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</si>
  <si>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</si>
  <si>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</si>
  <si>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</si>
  <si>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</si>
  <si>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</si>
  <si>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</si>
  <si>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</si>
  <si>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</si>
  <si>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</si>
  <si>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</si>
  <si>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</si>
  <si>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</si>
  <si>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</si>
  <si>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</si>
  <si>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</si>
  <si>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</si>
  <si>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</si>
  <si>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</si>
  <si>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</si>
  <si>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</si>
  <si>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</si>
  <si>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</si>
  <si>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</si>
  <si>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</si>
  <si>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</si>
  <si>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</si>
  <si>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</si>
  <si>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</si>
  <si>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</si>
  <si>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</si>
  <si>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</si>
  <si>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</si>
  <si>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</si>
  <si>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</si>
  <si>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</si>
  <si>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</si>
  <si>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</si>
  <si>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</si>
  <si>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</si>
  <si>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</si>
  <si>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</si>
  <si>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</si>
  <si>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</si>
  <si>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</si>
  <si>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</si>
  <si>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</si>
  <si>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</si>
  <si>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</si>
  <si>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</si>
  <si>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</si>
  <si>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</si>
  <si>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</si>
  <si>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</si>
  <si>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小規模下水道事業特別会計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</si>
  <si>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</si>
  <si>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</si>
  <si>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</si>
  <si>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</si>
  <si>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</si>
  <si>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</si>
  <si>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</si>
  <si>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</si>
  <si>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</si>
  <si>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</si>
  <si>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</si>
  <si>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</si>
  <si>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</si>
  <si>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</si>
  <si>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</si>
  <si>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</si>
  <si>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</si>
  <si>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</si>
  <si>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</si>
  <si>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</si>
  <si>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</si>
  <si>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</si>
  <si>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</si>
  <si>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</si>
  <si>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</si>
  <si>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</si>
  <si>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</si>
  <si>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</si>
  <si>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</si>
  <si>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</si>
  <si>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</si>
  <si>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</si>
  <si>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</si>
  <si>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</si>
  <si>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</si>
  <si>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</si>
  <si>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</si>
  <si>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</si>
  <si>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</si>
  <si>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</si>
  <si>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</si>
  <si>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</si>
  <si>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</si>
  <si>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</si>
  <si>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</si>
  <si>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</si>
  <si>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</si>
  <si>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</si>
  <si>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</si>
  <si>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</si>
  <si>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</si>
  <si>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</si>
  <si>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</si>
  <si>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</si>
  <si>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</si>
  <si>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</si>
  <si>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</si>
  <si>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</si>
  <si>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</si>
  <si>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</si>
  <si>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</si>
  <si>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</si>
  <si>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</si>
  <si>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</si>
  <si>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</si>
  <si>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</si>
  <si>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</si>
  <si>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</si>
  <si>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</si>
  <si>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</si>
  <si>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</si>
  <si>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</si>
  <si>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</si>
  <si>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</si>
  <si>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</si>
  <si>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</si>
  <si>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</si>
  <si>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</si>
  <si>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</si>
  <si>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</si>
  <si>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</si>
  <si>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</si>
  <si>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</si>
  <si>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6.04</t>
  </si>
  <si>
    <t>▲ 2.53</t>
  </si>
  <si>
    <t>住宅新築資金等貸付事業特別会計</t>
  </si>
  <si>
    <t>▲ 0.95</t>
  </si>
  <si>
    <t>▲ 0.89</t>
  </si>
  <si>
    <t>▲ 0.83</t>
  </si>
  <si>
    <t>▲ 0.80</t>
  </si>
  <si>
    <t>▲ 0.74</t>
  </si>
  <si>
    <t>病院事業会計</t>
  </si>
  <si>
    <t>水道事業会計</t>
  </si>
  <si>
    <t>一般会計</t>
  </si>
  <si>
    <t>国民健康保険（事業勘定）特別会計</t>
  </si>
  <si>
    <t>介護老人保健施設事業会計</t>
  </si>
  <si>
    <t>▲ 0.13</t>
  </si>
  <si>
    <t>介護保険（保険事業勘定）特別会計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</si>
  <si>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</si>
  <si>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</si>
  <si>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</si>
  <si>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</si>
  <si>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</si>
  <si>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</si>
  <si>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</si>
  <si>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</si>
  <si>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</si>
  <si>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</si>
  <si>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</si>
  <si>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</si>
  <si>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</si>
  <si>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</si>
  <si>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</si>
  <si>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</si>
  <si>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</si>
  <si>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</si>
  <si>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</si>
  <si>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t>
    <phoneticPr fontId="2"/>
  </si>
  <si>
    <t>(地域振興基金(R02年度末現在))</t>
    <rPh sb="1" eb="3">
      <t>チイキ</t>
    </rPh>
    <rPh sb="3" eb="5">
      <t>シンコウ</t>
    </rPh>
    <rPh sb="5" eb="7">
      <t>キキン</t>
    </rPh>
    <rPh sb="11" eb="14">
      <t>ネンドマツ</t>
    </rPh>
    <rPh sb="14" eb="16">
      <t>ゲンザイ</t>
    </rPh>
    <phoneticPr fontId="5"/>
  </si>
  <si>
    <t>(災害対策基金(R02年度末現在))</t>
    <rPh sb="1" eb="3">
      <t>サイガイ</t>
    </rPh>
    <rPh sb="3" eb="5">
      <t>タイサク</t>
    </rPh>
    <rPh sb="5" eb="7">
      <t>キキン</t>
    </rPh>
    <rPh sb="11" eb="14">
      <t>ネンドマツ</t>
    </rPh>
    <rPh sb="14" eb="16">
      <t>ゲンザイ</t>
    </rPh>
    <phoneticPr fontId="5"/>
  </si>
  <si>
    <t>(公共施設等整備管理基金(R02年度末現在))</t>
    <rPh sb="1" eb="3">
      <t>コウキョウ</t>
    </rPh>
    <rPh sb="3" eb="5">
      <t>シセツ</t>
    </rPh>
    <rPh sb="5" eb="6">
      <t>トウ</t>
    </rPh>
    <rPh sb="6" eb="8">
      <t>セイビ</t>
    </rPh>
    <rPh sb="8" eb="10">
      <t>カンリ</t>
    </rPh>
    <rPh sb="10" eb="12">
      <t>キキン</t>
    </rPh>
    <rPh sb="16" eb="18">
      <t>ネンド</t>
    </rPh>
    <rPh sb="18" eb="19">
      <t>マツ</t>
    </rPh>
    <rPh sb="19" eb="21">
      <t>ゲンザイ</t>
    </rPh>
    <phoneticPr fontId="5"/>
  </si>
  <si>
    <t>(ふるさとうわじま応援基金(R02年度末現在))</t>
    <rPh sb="9" eb="11">
      <t>オウエン</t>
    </rPh>
    <rPh sb="11" eb="13">
      <t>キキン</t>
    </rPh>
    <rPh sb="17" eb="20">
      <t>ネンドマツ</t>
    </rPh>
    <rPh sb="20" eb="22">
      <t>ゲンザイ</t>
    </rPh>
    <phoneticPr fontId="5"/>
  </si>
  <si>
    <t>(教育文化スポーツ振興基金(R02年度末現在))</t>
    <rPh sb="1" eb="3">
      <t>キョウイク</t>
    </rPh>
    <rPh sb="3" eb="5">
      <t>ブンカ</t>
    </rPh>
    <rPh sb="9" eb="11">
      <t>シンコウ</t>
    </rPh>
    <rPh sb="11" eb="13">
      <t>キキン</t>
    </rPh>
    <rPh sb="17" eb="19">
      <t>ネンド</t>
    </rPh>
    <rPh sb="19" eb="20">
      <t>マツ</t>
    </rPh>
    <rPh sb="20" eb="22">
      <t>ゲンザイ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</si>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</sst>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A532-4E09-9F55-8E79C0A8F7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63304</c:v>
                </c:pt>
                <c:pt idx="1">
                  <c:v>65185</c:v>
                </c:pt>
                <c:pt idx="2">
                  <c:v>82939</c:v>
                </c:pt>
                <c:pt idx="3">
                  <c:v>77237</c:v>
                </c:pt>
                <c:pt idx="4">
                  <c:v>66542</c:v>
                </c:pt>
              </c:numCache>
            </c:numRef>
          </c:val>
          <c:smooth val="0"/>
          <c:extLst>
            <c:ext xmlns:c16="http://schemas.microsoft.com/office/drawing/2014/chart" uri="{C3380CC4-5D6E-409C-BE32-E72D297353CC}">
              <c16:uniqueId val="{00000001-A532-4E09-9F55-8E79C0A8F7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3.03</c:v>
                </c:pt>
                <c:pt idx="2">
                  <c:v>3.14</c:v>
                </c:pt>
                <c:pt idx="3">
                  <c:v>1.62</c:v>
                </c:pt>
                <c:pt idx="4">
                  <c:v>6.94</c:v>
                </c:pt>
              </c:numCache>
            </c:numRef>
          </c:val>
          <c:extLst>
            <c:ext xmlns:c16="http://schemas.microsoft.com/office/drawing/2014/chart" uri="{C3380CC4-5D6E-409C-BE32-E72D297353CC}">
              <c16:uniqueId val="{00000000-543E-4427-832E-4367E6576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26.85</c:v>
                </c:pt>
                <c:pt idx="1">
                  <c:v>27.43</c:v>
                </c:pt>
                <c:pt idx="2">
                  <c:v>19.600000000000001</c:v>
                </c:pt>
                <c:pt idx="3">
                  <c:v>18.46</c:v>
                </c:pt>
                <c:pt idx="4">
                  <c:v>17.010000000000002</c:v>
                </c:pt>
              </c:numCache>
            </c:numRef>
          </c:val>
          <c:extLst>
            <c:ext xmlns:c16="http://schemas.microsoft.com/office/drawing/2014/chart" uri="{C3380CC4-5D6E-409C-BE32-E72D297353CC}">
              <c16:uniqueId val="{00000001-543E-4427-832E-4367E6576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2.5099999999999998</c:v>
                </c:pt>
                <c:pt idx="1">
                  <c:v>2.2000000000000002</c:v>
                </c:pt>
                <c:pt idx="2">
                  <c:v>-6.04</c:v>
                </c:pt>
                <c:pt idx="3">
                  <c:v>-2.5299999999999998</c:v>
                </c:pt>
                <c:pt idx="4">
                  <c:v>4.34</c:v>
                </c:pt>
              </c:numCache>
            </c:numRef>
          </c:val>
          <c:smooth val="0"/>
          <c:extLst>
            <c:ext xmlns:c16="http://schemas.microsoft.com/office/drawing/2014/chart" uri="{C3380CC4-5D6E-409C-BE32-E72D297353CC}">
              <c16:uniqueId val="{00000002-543E-4427-832E-4367E6576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c:v>
                </c:pt>
                <c:pt idx="8">
                  <c:v>#N/A</c:v>
                </c:pt>
                <c:pt idx="9">
                  <c:v>0.1</c:v>
                </c:pt>
              </c:numCache>
            </c:numRef>
          </c:val>
          <c:extLst>
            <c:ext xmlns:c16="http://schemas.microsoft.com/office/drawing/2014/chart" uri="{C3380CC4-5D6E-409C-BE32-E72D297353CC}">
              <c16:uniqueId val="{00000000-94DE-4F88-BC62-93AC81216B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E-4F88-BC62-93AC81216BF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c:v>
                </c:pt>
                <c:pt idx="6">
                  <c:v>#N/A</c:v>
                </c:pt>
                <c:pt idx="7">
                  <c:v>0.15</c:v>
                </c:pt>
                <c:pt idx="8">
                  <c:v>#N/A</c:v>
                </c:pt>
                <c:pt idx="9">
                  <c:v>0.15</c:v>
                </c:pt>
              </c:numCache>
            </c:numRef>
          </c:val>
          <c:extLst>
            <c:ext xmlns:c16="http://schemas.microsoft.com/office/drawing/2014/chart" uri="{C3380CC4-5D6E-409C-BE32-E72D297353CC}">
              <c16:uniqueId val="{00000002-94DE-4F88-BC62-93AC81216BFE}"/>
            </c:ext>
          </c:extLst>
        </c:ser>
        <c:ser>
          <c:idx val="3"/>
          <c:order val="3"/>
          <c:tx>
            <c:strRef>
              <c:f>データシート!$A$30</c:f>
              <c:strCache>
                <c:ptCount val="1"/>
                <c:pt idx="0">
                  <c:v>介護保険（保険事業勘定）特別会計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0.5</c:v>
                </c:pt>
                <c:pt idx="4">
                  <c:v>#N/A</c:v>
                </c:pt>
                <c:pt idx="5">
                  <c:v>0.98</c:v>
                </c:pt>
                <c:pt idx="6">
                  <c:v>#N/A</c:v>
                </c:pt>
                <c:pt idx="7">
                  <c:v>0.42</c:v>
                </c:pt>
                <c:pt idx="8">
                  <c:v>#N/A</c:v>
                </c:pt>
                <c:pt idx="9">
                  <c:v>0.28000000000000003</c:v>
                </c:pt>
              </c:numCache>
            </c:numRef>
          </c:val>
          <c:extLst>
            <c:ext xmlns:c16="http://schemas.microsoft.com/office/drawing/2014/chart" uri="{C3380CC4-5D6E-409C-BE32-E72D297353CC}">
              <c16:uniqueId val="{00000003-94DE-4F88-BC62-93AC81216BFE}"/>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2.15</c:v>
                </c:pt>
                <c:pt idx="2">
                  <c:v>0.13</c:v>
                </c:pt>
                <c:pt idx="3">
                  <c:v>#N/A</c:v>
                </c:pt>
                <c:pt idx="4">
                  <c:v>#N/A</c:v>
                </c:pt>
                <c:pt idx="5">
                  <c:v>0.31</c:v>
                </c:pt>
                <c:pt idx="6">
                  <c:v>#N/A</c:v>
                </c:pt>
                <c:pt idx="7">
                  <c:v>0.33</c:v>
                </c:pt>
                <c:pt idx="8">
                  <c:v>#N/A</c:v>
                </c:pt>
                <c:pt idx="9">
                  <c:v>0.33</c:v>
                </c:pt>
              </c:numCache>
            </c:numRef>
          </c:val>
          <c:extLst>
            <c:ext xmlns:c16="http://schemas.microsoft.com/office/drawing/2014/chart" uri="{C3380CC4-5D6E-409C-BE32-E72D297353CC}">
              <c16:uniqueId val="{00000004-94DE-4F88-BC62-93AC81216BFE}"/>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1.58</c:v>
                </c:pt>
                <c:pt idx="2">
                  <c:v>#N/A</c:v>
                </c:pt>
                <c:pt idx="3">
                  <c:v>2.33</c:v>
                </c:pt>
                <c:pt idx="4">
                  <c:v>#N/A</c:v>
                </c:pt>
                <c:pt idx="5">
                  <c:v>3.05</c:v>
                </c:pt>
                <c:pt idx="6">
                  <c:v>#N/A</c:v>
                </c:pt>
                <c:pt idx="7">
                  <c:v>2.77</c:v>
                </c:pt>
                <c:pt idx="8">
                  <c:v>#N/A</c:v>
                </c:pt>
                <c:pt idx="9">
                  <c:v>3.1</c:v>
                </c:pt>
              </c:numCache>
            </c:numRef>
          </c:val>
          <c:extLst>
            <c:ext xmlns:c16="http://schemas.microsoft.com/office/drawing/2014/chart" uri="{C3380CC4-5D6E-409C-BE32-E72D297353CC}">
              <c16:uniqueId val="{00000005-94DE-4F88-BC62-93AC81216BF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3.85</c:v>
                </c:pt>
                <c:pt idx="2">
                  <c:v>#N/A</c:v>
                </c:pt>
                <c:pt idx="3">
                  <c:v>3.92</c:v>
                </c:pt>
                <c:pt idx="4">
                  <c:v>#N/A</c:v>
                </c:pt>
                <c:pt idx="5">
                  <c:v>3.96</c:v>
                </c:pt>
                <c:pt idx="6">
                  <c:v>#N/A</c:v>
                </c:pt>
                <c:pt idx="7">
                  <c:v>2.41</c:v>
                </c:pt>
                <c:pt idx="8">
                  <c:v>#N/A</c:v>
                </c:pt>
                <c:pt idx="9">
                  <c:v>7.68</c:v>
                </c:pt>
              </c:numCache>
            </c:numRef>
          </c:val>
          <c:extLst>
            <c:ext xmlns:c16="http://schemas.microsoft.com/office/drawing/2014/chart" uri="{C3380CC4-5D6E-409C-BE32-E72D297353CC}">
              <c16:uniqueId val="{00000006-94DE-4F88-BC62-93AC81216BF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8.25</c:v>
                </c:pt>
                <c:pt idx="2">
                  <c:v>#N/A</c:v>
                </c:pt>
                <c:pt idx="3">
                  <c:v>9.15</c:v>
                </c:pt>
                <c:pt idx="4">
                  <c:v>#N/A</c:v>
                </c:pt>
                <c:pt idx="5">
                  <c:v>9.16</c:v>
                </c:pt>
                <c:pt idx="6">
                  <c:v>#N/A</c:v>
                </c:pt>
                <c:pt idx="7">
                  <c:v>10.48</c:v>
                </c:pt>
                <c:pt idx="8">
                  <c:v>#N/A</c:v>
                </c:pt>
                <c:pt idx="9">
                  <c:v>10.75</c:v>
                </c:pt>
              </c:numCache>
            </c:numRef>
          </c:val>
          <c:extLst>
            <c:ext xmlns:c16="http://schemas.microsoft.com/office/drawing/2014/chart" uri="{C3380CC4-5D6E-409C-BE32-E72D297353CC}">
              <c16:uniqueId val="{00000007-94DE-4F88-BC62-93AC81216BF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35.44</c:v>
                </c:pt>
                <c:pt idx="2">
                  <c:v>#N/A</c:v>
                </c:pt>
                <c:pt idx="3">
                  <c:v>32.31</c:v>
                </c:pt>
                <c:pt idx="4">
                  <c:v>#N/A</c:v>
                </c:pt>
                <c:pt idx="5">
                  <c:v>33.729999999999997</c:v>
                </c:pt>
                <c:pt idx="6">
                  <c:v>#N/A</c:v>
                </c:pt>
                <c:pt idx="7">
                  <c:v>32.79</c:v>
                </c:pt>
                <c:pt idx="8">
                  <c:v>#N/A</c:v>
                </c:pt>
                <c:pt idx="9">
                  <c:v>34.14</c:v>
                </c:pt>
              </c:numCache>
            </c:numRef>
          </c:val>
          <c:extLst>
            <c:ext xmlns:c16="http://schemas.microsoft.com/office/drawing/2014/chart" uri="{C3380CC4-5D6E-409C-BE32-E72D297353CC}">
              <c16:uniqueId val="{00000008-94DE-4F88-BC62-93AC81216BF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0.95</c:v>
                </c:pt>
                <c:pt idx="1">
                  <c:v>#N/A</c:v>
                </c:pt>
                <c:pt idx="2">
                  <c:v>0.89</c:v>
                </c:pt>
                <c:pt idx="3">
                  <c:v>#N/A</c:v>
                </c:pt>
                <c:pt idx="4">
                  <c:v>0.83</c:v>
                </c:pt>
                <c:pt idx="5">
                  <c:v>#N/A</c:v>
                </c:pt>
                <c:pt idx="6">
                  <c:v>0.8</c:v>
                </c:pt>
                <c:pt idx="7">
                  <c:v>#N/A</c:v>
                </c:pt>
                <c:pt idx="8">
                  <c:v>0.74</c:v>
                </c:pt>
                <c:pt idx="9">
                  <c:v>#N/A</c:v>
                </c:pt>
              </c:numCache>
            </c:numRef>
          </c:val>
          <c:extLst>
            <c:ext xmlns:c16="http://schemas.microsoft.com/office/drawing/2014/chart" uri="{C3380CC4-5D6E-409C-BE32-E72D297353CC}">
              <c16:uniqueId val="{00000009-94DE-4F88-BC62-93AC81216B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5422</c:v>
                </c:pt>
                <c:pt idx="5">
                  <c:v>5355</c:v>
                </c:pt>
                <c:pt idx="8">
                  <c:v>5458</c:v>
                </c:pt>
                <c:pt idx="11">
                  <c:v>5226</c:v>
                </c:pt>
                <c:pt idx="14">
                  <c:v>5391</c:v>
                </c:pt>
              </c:numCache>
            </c:numRef>
          </c:val>
          <c:extLst>
            <c:ext xmlns:c16="http://schemas.microsoft.com/office/drawing/2014/chart" uri="{C3380CC4-5D6E-409C-BE32-E72D297353CC}">
              <c16:uniqueId val="{00000000-5E47-4696-9C60-689CA8CC8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47-4696-9C60-689CA8CC8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37</c:v>
                </c:pt>
                <c:pt idx="6">
                  <c:v>36</c:v>
                </c:pt>
                <c:pt idx="9">
                  <c:v>18</c:v>
                </c:pt>
                <c:pt idx="12">
                  <c:v>0</c:v>
                </c:pt>
              </c:numCache>
            </c:numRef>
          </c:val>
          <c:extLst>
            <c:ext xmlns:c16="http://schemas.microsoft.com/office/drawing/2014/chart" uri="{C3380CC4-5D6E-409C-BE32-E72D297353CC}">
              <c16:uniqueId val="{00000002-5E47-4696-9C60-689CA8CC8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78</c:v>
                </c:pt>
                <c:pt idx="6">
                  <c:v>85</c:v>
                </c:pt>
                <c:pt idx="9">
                  <c:v>83</c:v>
                </c:pt>
                <c:pt idx="12">
                  <c:v>84</c:v>
                </c:pt>
              </c:numCache>
            </c:numRef>
          </c:val>
          <c:extLst>
            <c:ext xmlns:c16="http://schemas.microsoft.com/office/drawing/2014/chart" uri="{C3380CC4-5D6E-409C-BE32-E72D297353CC}">
              <c16:uniqueId val="{00000003-5E47-4696-9C60-689CA8CC8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1598</c:v>
                </c:pt>
                <c:pt idx="3">
                  <c:v>1546</c:v>
                </c:pt>
                <c:pt idx="6">
                  <c:v>1486</c:v>
                </c:pt>
                <c:pt idx="9">
                  <c:v>1428</c:v>
                </c:pt>
                <c:pt idx="12">
                  <c:v>1340</c:v>
                </c:pt>
              </c:numCache>
            </c:numRef>
          </c:val>
          <c:extLst>
            <c:ext xmlns:c16="http://schemas.microsoft.com/office/drawing/2014/chart" uri="{C3380CC4-5D6E-409C-BE32-E72D297353CC}">
              <c16:uniqueId val="{00000004-5E47-4696-9C60-689CA8CC8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7-4696-9C60-689CA8CC8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7-4696-9C60-689CA8CC8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4690</c:v>
                </c:pt>
                <c:pt idx="3">
                  <c:v>4680</c:v>
                </c:pt>
                <c:pt idx="6">
                  <c:v>4738</c:v>
                </c:pt>
                <c:pt idx="9">
                  <c:v>4296</c:v>
                </c:pt>
                <c:pt idx="12">
                  <c:v>4772</c:v>
                </c:pt>
              </c:numCache>
            </c:numRef>
          </c:val>
          <c:extLst>
            <c:ext xmlns:c16="http://schemas.microsoft.com/office/drawing/2014/chart" uri="{C3380CC4-5D6E-409C-BE32-E72D297353CC}">
              <c16:uniqueId val="{00000007-5E47-4696-9C60-689CA8CC82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996</c:v>
                </c:pt>
                <c:pt idx="2">
                  <c:v>#N/A</c:v>
                </c:pt>
                <c:pt idx="3">
                  <c:v>#N/A</c:v>
                </c:pt>
                <c:pt idx="4">
                  <c:v>986</c:v>
                </c:pt>
                <c:pt idx="5">
                  <c:v>#N/A</c:v>
                </c:pt>
                <c:pt idx="6">
                  <c:v>#N/A</c:v>
                </c:pt>
                <c:pt idx="7">
                  <c:v>887</c:v>
                </c:pt>
                <c:pt idx="8">
                  <c:v>#N/A</c:v>
                </c:pt>
                <c:pt idx="9">
                  <c:v>#N/A</c:v>
                </c:pt>
                <c:pt idx="10">
                  <c:v>599</c:v>
                </c:pt>
                <c:pt idx="11">
                  <c:v>#N/A</c:v>
                </c:pt>
                <c:pt idx="12">
                  <c:v>#N/A</c:v>
                </c:pt>
                <c:pt idx="13">
                  <c:v>805</c:v>
                </c:pt>
                <c:pt idx="14">
                  <c:v>#N/A</c:v>
                </c:pt>
              </c:numCache>
            </c:numRef>
          </c:val>
          <c:smooth val="0"/>
          <c:extLst>
            <c:ext xmlns:c16="http://schemas.microsoft.com/office/drawing/2014/chart" uri="{C3380CC4-5D6E-409C-BE32-E72D297353CC}">
              <c16:uniqueId val="{00000008-5E47-4696-9C60-689CA8CC82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47343</c:v>
                </c:pt>
                <c:pt idx="5">
                  <c:v>47056</c:v>
                </c:pt>
                <c:pt idx="8">
                  <c:v>46629</c:v>
                </c:pt>
                <c:pt idx="11">
                  <c:v>46574</c:v>
                </c:pt>
                <c:pt idx="14">
                  <c:v>45508</c:v>
                </c:pt>
              </c:numCache>
            </c:numRef>
          </c:val>
          <c:extLst>
            <c:ext xmlns:c16="http://schemas.microsoft.com/office/drawing/2014/chart" uri="{C3380CC4-5D6E-409C-BE32-E72D297353CC}">
              <c16:uniqueId val="{00000000-755A-4009-A575-874810CE8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992</c:v>
                </c:pt>
                <c:pt idx="5">
                  <c:v>874</c:v>
                </c:pt>
                <c:pt idx="8">
                  <c:v>767</c:v>
                </c:pt>
                <c:pt idx="11">
                  <c:v>673</c:v>
                </c:pt>
                <c:pt idx="14">
                  <c:v>592</c:v>
                </c:pt>
              </c:numCache>
            </c:numRef>
          </c:val>
          <c:extLst>
            <c:ext xmlns:c16="http://schemas.microsoft.com/office/drawing/2014/chart" uri="{C3380CC4-5D6E-409C-BE32-E72D297353CC}">
              <c16:uniqueId val="{00000001-755A-4009-A575-874810CE8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11943</c:v>
                </c:pt>
                <c:pt idx="5">
                  <c:v>13961</c:v>
                </c:pt>
                <c:pt idx="8">
                  <c:v>12630</c:v>
                </c:pt>
                <c:pt idx="11">
                  <c:v>12557</c:v>
                </c:pt>
                <c:pt idx="14">
                  <c:v>14058</c:v>
                </c:pt>
              </c:numCache>
            </c:numRef>
          </c:val>
          <c:extLst>
            <c:ext xmlns:c16="http://schemas.microsoft.com/office/drawing/2014/chart" uri="{C3380CC4-5D6E-409C-BE32-E72D297353CC}">
              <c16:uniqueId val="{00000002-755A-4009-A575-874810CE8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5A-4009-A575-874810CE8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5A-4009-A575-874810CE8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5A-4009-A575-874810CE8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5226</c:v>
                </c:pt>
                <c:pt idx="3">
                  <c:v>5055</c:v>
                </c:pt>
                <c:pt idx="6">
                  <c:v>4842</c:v>
                </c:pt>
                <c:pt idx="9">
                  <c:v>4780</c:v>
                </c:pt>
                <c:pt idx="12">
                  <c:v>4585</c:v>
                </c:pt>
              </c:numCache>
            </c:numRef>
          </c:val>
          <c:extLst>
            <c:ext xmlns:c16="http://schemas.microsoft.com/office/drawing/2014/chart" uri="{C3380CC4-5D6E-409C-BE32-E72D297353CC}">
              <c16:uniqueId val="{00000006-755A-4009-A575-874810CE8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722</c:v>
                </c:pt>
                <c:pt idx="3">
                  <c:v>671</c:v>
                </c:pt>
                <c:pt idx="6">
                  <c:v>727</c:v>
                </c:pt>
                <c:pt idx="9">
                  <c:v>975</c:v>
                </c:pt>
                <c:pt idx="12">
                  <c:v>1204</c:v>
                </c:pt>
              </c:numCache>
            </c:numRef>
          </c:val>
          <c:extLst>
            <c:ext xmlns:c16="http://schemas.microsoft.com/office/drawing/2014/chart" uri="{C3380CC4-5D6E-409C-BE32-E72D297353CC}">
              <c16:uniqueId val="{00000007-755A-4009-A575-874810CE8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14814</c:v>
                </c:pt>
                <c:pt idx="3">
                  <c:v>12927</c:v>
                </c:pt>
                <c:pt idx="6">
                  <c:v>11619</c:v>
                </c:pt>
                <c:pt idx="9">
                  <c:v>10747</c:v>
                </c:pt>
                <c:pt idx="12">
                  <c:v>9732</c:v>
                </c:pt>
              </c:numCache>
            </c:numRef>
          </c:val>
          <c:extLst>
            <c:ext xmlns:c16="http://schemas.microsoft.com/office/drawing/2014/chart" uri="{C3380CC4-5D6E-409C-BE32-E72D297353CC}">
              <c16:uniqueId val="{00000008-755A-4009-A575-874810CE8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c:v>
                </c:pt>
                <c:pt idx="3">
                  <c:v>53</c:v>
                </c:pt>
                <c:pt idx="6">
                  <c:v>18</c:v>
                </c:pt>
                <c:pt idx="9">
                  <c:v>0</c:v>
                </c:pt>
                <c:pt idx="12">
                  <c:v>0</c:v>
                </c:pt>
              </c:numCache>
            </c:numRef>
          </c:val>
          <c:extLst>
            <c:ext xmlns:c16="http://schemas.microsoft.com/office/drawing/2014/chart" uri="{C3380CC4-5D6E-409C-BE32-E72D297353CC}">
              <c16:uniqueId val="{00000009-755A-4009-A575-874810CE8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32943</c:v>
                </c:pt>
                <c:pt idx="3">
                  <c:v>32543</c:v>
                </c:pt>
                <c:pt idx="6">
                  <c:v>32969</c:v>
                </c:pt>
                <c:pt idx="9">
                  <c:v>34189</c:v>
                </c:pt>
                <c:pt idx="12">
                  <c:v>33971</c:v>
                </c:pt>
              </c:numCache>
            </c:numRef>
          </c:val>
          <c:extLst>
            <c:ext xmlns:c16="http://schemas.microsoft.com/office/drawing/2014/chart" uri="{C3380CC4-5D6E-409C-BE32-E72D297353CC}">
              <c16:uniqueId val="{0000000A-755A-4009-A575-874810CE87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5A-4009-A575-874810CE87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5036</c:v>
                </c:pt>
                <c:pt idx="1">
                  <c:v>4641</c:v>
                </c:pt>
                <c:pt idx="2">
                  <c:v>4378</c:v>
                </c:pt>
              </c:numCache>
            </c:numRef>
          </c:val>
          <c:extLst>
            <c:ext xmlns:c16="http://schemas.microsoft.com/office/drawing/2014/chart" uri="{C3380CC4-5D6E-409C-BE32-E72D297353CC}">
              <c16:uniqueId val="{00000000-3D8C-409B-8847-8A46C242AA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1873</c:v>
                </c:pt>
                <c:pt idx="1">
                  <c:v>1903</c:v>
                </c:pt>
                <c:pt idx="2">
                  <c:v>1930</c:v>
                </c:pt>
              </c:numCache>
            </c:numRef>
          </c:val>
          <c:extLst>
            <c:ext xmlns:c16="http://schemas.microsoft.com/office/drawing/2014/chart" uri="{C3380CC4-5D6E-409C-BE32-E72D297353CC}">
              <c16:uniqueId val="{00000001-3D8C-409B-8847-8A46C242AA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7485</c:v>
                </c:pt>
                <c:pt idx="1">
                  <c:v>6800</c:v>
                </c:pt>
                <c:pt idx="2">
                  <c:v>8411</c:v>
                </c:pt>
              </c:numCache>
            </c:numRef>
          </c:val>
          <c:extLst>
            <c:ext xmlns:c16="http://schemas.microsoft.com/office/drawing/2014/chart" uri="{C3380CC4-5D6E-409C-BE32-E72D297353CC}">
              <c16:uniqueId val="{00000002-3D8C-409B-8847-8A46C242AA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百万円減少し、実質公債費比率は低下傾向にある。</a:t>
          </a:r>
          <a:endParaRPr lang="ja-JP" altLang="ja-JP" sz="1400">
            <a:effectLst/>
          </a:endParaRPr>
        </a:p>
        <a:p>
          <a:r>
            <a:rPr kumimoji="1" lang="ja-JP" altLang="ja-JP" sz="1100">
              <a:solidFill>
                <a:schemeClr val="dk1"/>
              </a:solidFill>
              <a:effectLst/>
              <a:latin typeface="+mn-lt"/>
              <a:ea typeface="+mn-ea"/>
              <a:cs typeface="+mn-cs"/>
            </a:rPr>
            <a:t>　これは近年実施してきた既発債の繰上償還の影響などにより、元利償還金が抑制されてきたことが一因である。</a:t>
          </a:r>
          <a:endParaRPr lang="ja-JP" altLang="ja-JP" sz="1400">
            <a:effectLst/>
          </a:endParaRPr>
        </a:p>
        <a:p>
          <a:r>
            <a:rPr kumimoji="1" lang="ja-JP" altLang="ja-JP" sz="1100">
              <a:solidFill>
                <a:schemeClr val="dk1"/>
              </a:solidFill>
              <a:effectLst/>
              <a:latin typeface="+mn-lt"/>
              <a:ea typeface="+mn-ea"/>
              <a:cs typeface="+mn-cs"/>
            </a:rPr>
            <a:t>　また、過疎対策事業債や合併特例債など交付税措置率の有利な地方債を活用することにより、算入公債費などが増加したことなども影響している。</a:t>
          </a:r>
          <a:endParaRPr lang="ja-JP" altLang="ja-JP" sz="1400">
            <a:effectLst/>
          </a:endParaRPr>
        </a:p>
        <a:p>
          <a:r>
            <a:rPr kumimoji="1" lang="ja-JP" altLang="ja-JP" sz="1100">
              <a:solidFill>
                <a:schemeClr val="dk1"/>
              </a:solidFill>
              <a:effectLst/>
              <a:latin typeface="+mn-lt"/>
              <a:ea typeface="+mn-ea"/>
              <a:cs typeface="+mn-cs"/>
            </a:rPr>
            <a:t>　ただし、大規模事業や災害復旧事業の実施に伴い、中期的に悪化する見込みであり、引き続き、中長期財政計画等に基づいた計画的な地方債の発行・抑制に努め、今後も過重な負担とならないよう、元利償還金などの縮減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当市では、満期一括償還地方債の借入を行っていない。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近年実施してきた既発債の繰上償還や新発債の発行抑制により、地方債残高は減少傾向であったが、令和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月豪雨災害に係る災害復旧債の借入れの本格化に伴い増加した（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災害対策基金</a:t>
          </a:r>
          <a:r>
            <a:rPr kumimoji="1" lang="ja-JP" altLang="ja-JP" sz="1100">
              <a:solidFill>
                <a:schemeClr val="dk1"/>
              </a:solidFill>
              <a:effectLst/>
              <a:latin typeface="+mn-lt"/>
              <a:ea typeface="+mn-ea"/>
              <a:cs typeface="+mn-cs"/>
            </a:rPr>
            <a:t>の積み立てにより充当可能基金が増加（</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2,115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％増）していることや、公営企業債等繰入見込額や退職手当負担見込額等が概ね減少傾向となる見込みであることなどから、将来負担比率は改善傾向にあり、類似団体平均を下回る状況が続いている。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月豪雨災害に係る災害復旧事業の施越分として受け入れた負担金等を原資として災害対策基金を</a:t>
          </a:r>
          <a:r>
            <a:rPr kumimoji="1" lang="en-US" altLang="ja-JP" sz="1200">
              <a:solidFill>
                <a:schemeClr val="dk1"/>
              </a:solidFill>
              <a:effectLst/>
              <a:latin typeface="+mn-lt"/>
              <a:ea typeface="+mn-ea"/>
              <a:cs typeface="+mn-cs"/>
            </a:rPr>
            <a:t>1,649</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積</a:t>
          </a:r>
          <a:r>
            <a:rPr kumimoji="1" lang="ja-JP" altLang="en-US" sz="1200">
              <a:solidFill>
                <a:schemeClr val="dk1"/>
              </a:solidFill>
              <a:effectLst/>
              <a:latin typeface="+mn-lt"/>
              <a:ea typeface="+mn-ea"/>
              <a:cs typeface="+mn-cs"/>
            </a:rPr>
            <a:t>み増しした</a:t>
          </a:r>
          <a:r>
            <a:rPr kumimoji="1" lang="ja-JP" altLang="ja-JP" sz="1200">
              <a:solidFill>
                <a:schemeClr val="dk1"/>
              </a:solidFill>
              <a:effectLst/>
              <a:latin typeface="+mn-lt"/>
              <a:ea typeface="+mn-ea"/>
              <a:cs typeface="+mn-cs"/>
            </a:rPr>
            <a:t>こと</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、基金全体としては前年度比</a:t>
          </a:r>
          <a:r>
            <a:rPr kumimoji="1" lang="en-US" altLang="ja-JP" sz="1200">
              <a:solidFill>
                <a:schemeClr val="dk1"/>
              </a:solidFill>
              <a:effectLst/>
              <a:latin typeface="+mn-lt"/>
              <a:ea typeface="+mn-ea"/>
              <a:cs typeface="+mn-cs"/>
            </a:rPr>
            <a:t>1,376</a:t>
          </a:r>
          <a:r>
            <a:rPr kumimoji="1" lang="ja-JP" altLang="en-US" sz="1200">
              <a:solidFill>
                <a:schemeClr val="dk1"/>
              </a:solidFill>
              <a:effectLst/>
              <a:latin typeface="+mn-lt"/>
              <a:ea typeface="+mn-ea"/>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災害対策基金については、今後想定される大規模災害に備え中長期的には積み増しをする予定である。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公共施設等整備管理基金：公共施設等の維持管理、改修、更新及び除去に要する経費の財源に充てる。</a:t>
          </a:r>
          <a:endParaRPr lang="ja-JP" altLang="ja-JP" sz="1200">
            <a:effectLst/>
          </a:endParaRPr>
        </a:p>
        <a:p>
          <a:r>
            <a:rPr kumimoji="1" lang="ja-JP" altLang="ja-JP" sz="1200">
              <a:solidFill>
                <a:schemeClr val="dk1"/>
              </a:solidFill>
              <a:effectLst/>
              <a:latin typeface="+mn-lt"/>
              <a:ea typeface="+mn-ea"/>
              <a:cs typeface="+mn-cs"/>
            </a:rPr>
            <a:t>　教育文化スポーツ振興基金：教育、文化及びスポーツの振興を図るための事業に要する経費の財源に充てる。</a:t>
          </a:r>
          <a:endParaRPr lang="ja-JP" altLang="ja-JP" sz="1200">
            <a:effectLst/>
          </a:endParaRPr>
        </a:p>
        <a:p>
          <a:r>
            <a:rPr kumimoji="1" lang="ja-JP" altLang="ja-JP" sz="1200">
              <a:solidFill>
                <a:schemeClr val="dk1"/>
              </a:solidFill>
              <a:effectLst/>
              <a:latin typeface="+mn-lt"/>
              <a:ea typeface="+mn-ea"/>
              <a:cs typeface="+mn-cs"/>
            </a:rPr>
            <a:t>　産業振興基金：産業振興を図るための事業に要する経費の財源に充てる。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災害対策基金：災害に対する迅速な対応と災害からの早期復興を図るために行う災害復旧等の災害対策に要する経費の財源に充てる。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その他特定目的基金について、</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年度と比較すると全体で</a:t>
          </a:r>
          <a:r>
            <a:rPr kumimoji="1" lang="en-US" altLang="ja-JP" sz="1200">
              <a:solidFill>
                <a:schemeClr val="dk1"/>
              </a:solidFill>
              <a:effectLst/>
              <a:latin typeface="+mn-lt"/>
              <a:ea typeface="+mn-ea"/>
              <a:cs typeface="+mn-cs"/>
            </a:rPr>
            <a:t>1,611</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ている。これは、災害対策基金において、</a:t>
          </a:r>
          <a:r>
            <a:rPr kumimoji="1" lang="en-US" altLang="ja-JP" sz="1200">
              <a:solidFill>
                <a:schemeClr val="dk1"/>
              </a:solidFill>
              <a:effectLst/>
              <a:latin typeface="+mn-lt"/>
              <a:ea typeface="+mn-ea"/>
              <a:cs typeface="+mn-cs"/>
            </a:rPr>
            <a:t>1,649</a:t>
          </a:r>
          <a:r>
            <a:rPr kumimoji="1" lang="ja-JP" altLang="ja-JP" sz="1200">
              <a:solidFill>
                <a:schemeClr val="dk1"/>
              </a:solidFill>
              <a:effectLst/>
              <a:latin typeface="+mn-lt"/>
              <a:ea typeface="+mn-ea"/>
              <a:cs typeface="+mn-cs"/>
            </a:rPr>
            <a:t>百万円を積み立てた</a:t>
          </a:r>
          <a:r>
            <a:rPr kumimoji="1" lang="ja-JP" altLang="en-US" sz="1200">
              <a:solidFill>
                <a:schemeClr val="dk1"/>
              </a:solidFill>
              <a:effectLst/>
              <a:latin typeface="+mn-lt"/>
              <a:ea typeface="+mn-ea"/>
              <a:cs typeface="+mn-cs"/>
            </a:rPr>
            <a:t>こと</a:t>
          </a:r>
          <a:r>
            <a:rPr kumimoji="1" lang="ja-JP" altLang="ja-JP" sz="1200">
              <a:solidFill>
                <a:schemeClr val="dk1"/>
              </a:solidFill>
              <a:effectLst/>
              <a:latin typeface="+mn-lt"/>
              <a:ea typeface="+mn-ea"/>
              <a:cs typeface="+mn-cs"/>
            </a:rPr>
            <a:t>などによるものである。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災害対策基金については、今後想定される大規模災害に備え中長期的には積み増しをする予定である。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また、</a:t>
          </a: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公共施設等整備管理基金等については、将来的に公共施設等の維持更新等に要する経費が増嵩する見込みであるため、普通交付税の合併算定替による特例措置の適用が終了となる令和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年度までに積み増しを可能な限り行うほか、本庁舎耐震改修事業等の財源に充てるため、今後取り崩しも予定している。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前年度比</a:t>
          </a:r>
          <a:r>
            <a:rPr kumimoji="1" lang="en-US" altLang="ja-JP" sz="1200">
              <a:solidFill>
                <a:schemeClr val="dk1"/>
              </a:solidFill>
              <a:effectLst/>
              <a:latin typeface="+mn-lt"/>
              <a:ea typeface="+mn-ea"/>
              <a:cs typeface="+mn-cs"/>
            </a:rPr>
            <a:t>263</a:t>
          </a:r>
          <a:r>
            <a:rPr kumimoji="1" lang="ja-JP" altLang="ja-JP" sz="1200">
              <a:solidFill>
                <a:schemeClr val="dk1"/>
              </a:solidFill>
              <a:effectLst/>
              <a:latin typeface="+mn-lt"/>
              <a:ea typeface="+mn-ea"/>
              <a:cs typeface="+mn-cs"/>
            </a:rPr>
            <a:t>百万円の減となっている。これは、運用益金（預金利子）を</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百万円積み立てた一方、</a:t>
          </a:r>
          <a:r>
            <a:rPr kumimoji="1" lang="ja-JP" altLang="en-US" sz="1200">
              <a:solidFill>
                <a:schemeClr val="dk1"/>
              </a:solidFill>
              <a:effectLst/>
              <a:latin typeface="+mn-lt"/>
              <a:ea typeface="+mn-ea"/>
              <a:cs typeface="+mn-cs"/>
            </a:rPr>
            <a:t>新型コロナウイルス感染症対策に要した一般財源相当額を</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268</a:t>
          </a:r>
          <a:r>
            <a:rPr kumimoji="1" lang="ja-JP" altLang="ja-JP" sz="1200">
              <a:solidFill>
                <a:schemeClr val="dk1"/>
              </a:solidFill>
              <a:effectLst/>
              <a:latin typeface="+mn-lt"/>
              <a:ea typeface="+mn-ea"/>
              <a:cs typeface="+mn-cs"/>
            </a:rPr>
            <a:t>百万円取り崩しを行ったことによるものである。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前年度比</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百万円の増となっている。これは運用益金（預金利子）のほか、国営施設（南予用水）機能保全負担金相当の一括負担予定分を積み立てしたものである。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年度まで実施予定となっている国営施設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南予用水</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機能保全事業にかかる負担金相当の一括負担予定分を、数年に分けて積み立てをしており、今後も計画的に積み立てることとしている。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当市は企業も集積していないことなどから財政基盤が弱いことに加えて、人口減少（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5,688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％減）や全国平均を上回る高齢化率（令和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％）、基幹産業である水産業の長引く低迷などにより、市税の減収傾向が続いており、財政力指数は、類似団体平均を大きく下回っている。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今後も限られた財源を重点施策に配分することにより地域の活性化を図るとともに、歳出削減、定員管理・給与の適正化、地方税の徴収強化などの取り組みを通じて、財政基盤の強化に努める。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会計年度任用職員制度への移行の影響等により悪化したが、依然として類似団体平均を下回る状況が続いている。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引き続き、地方税の徴収強化により財源確保を図るとともに、事務事業の簡素化・効率化や地方債発行の抑制などにより経常経費の削減に努める。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55033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124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60</xdr:row>
      <xdr:rowOff>25400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802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60</xdr:row>
      <xdr:rowOff>65617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802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60</xdr:row>
      <xdr:rowOff>65617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560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14817</xdr:rowOff>
    </xdr:from>
    <xdr:to>
      <xdr:col>11</xdr:col>
      <xdr:colOff>82550</xdr:colOff>
      <xdr:row>60</xdr:row>
      <xdr:rowOff>116417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126594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a:t>
          </a:r>
          <a:r>
            <a:rPr kumimoji="1" lang="ja-JP" altLang="en-US" sz="1100">
              <a:solidFill>
                <a:schemeClr val="dk1"/>
              </a:solidFill>
              <a:effectLst/>
              <a:latin typeface="+mn-lt"/>
              <a:ea typeface="+mn-ea"/>
              <a:cs typeface="+mn-cs"/>
            </a:rPr>
            <a:t>に係る災害</a:t>
          </a:r>
          <a:r>
            <a:rPr kumimoji="1" lang="ja-JP" altLang="ja-JP" sz="1100">
              <a:solidFill>
                <a:schemeClr val="dk1"/>
              </a:solidFill>
              <a:effectLst/>
              <a:latin typeface="+mn-lt"/>
              <a:ea typeface="+mn-ea"/>
              <a:cs typeface="+mn-cs"/>
            </a:rPr>
            <a:t>復旧事業の</a:t>
          </a:r>
          <a:r>
            <a:rPr kumimoji="1" lang="ja-JP" altLang="en-US" sz="1100">
              <a:solidFill>
                <a:schemeClr val="dk1"/>
              </a:solidFill>
              <a:effectLst/>
              <a:latin typeface="+mn-lt"/>
              <a:ea typeface="+mn-ea"/>
              <a:cs typeface="+mn-cs"/>
            </a:rPr>
            <a:t>進展により物件費が</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引き続き、行財政改革への取り組みを通じて、人件費・物件費などの削減に努める。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65536</xdr:rowOff>
    </xdr:from>
    <xdr:to>
      <xdr:col>23</xdr:col>
      <xdr:colOff>133350</xdr:colOff>
      <xdr:row>83</xdr:row>
      <xdr:rowOff>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24436"/>
          <a:ext cx="8382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25986</xdr:rowOff>
    </xdr:from>
    <xdr:to>
      <xdr:col>19</xdr:col>
      <xdr:colOff>133350</xdr:colOff>
      <xdr:row>83</xdr:row>
      <xdr:rowOff>659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4886"/>
          <a:ext cx="889000" cy="1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27713</xdr:rowOff>
    </xdr:from>
    <xdr:to>
      <xdr:col>15</xdr:col>
      <xdr:colOff>82550</xdr:colOff>
      <xdr:row>82</xdr:row>
      <xdr:rowOff>25986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5163"/>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27713</xdr:rowOff>
    </xdr:from>
    <xdr:to>
      <xdr:col>11</xdr:col>
      <xdr:colOff>31750</xdr:colOff>
      <xdr:row>81</xdr:row>
      <xdr:rowOff>32814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15163"/>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14736</xdr:rowOff>
    </xdr:from>
    <xdr:to>
      <xdr:col>23</xdr:col>
      <xdr:colOff>184150</xdr:colOff>
      <xdr:row>82</xdr:row>
      <xdr:rowOff>116336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31263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121309</xdr:rowOff>
    </xdr:from>
    <xdr:to>
      <xdr:col>19</xdr:col>
      <xdr:colOff>184150</xdr:colOff>
      <xdr:row>83</xdr:row>
      <xdr:rowOff>51459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36236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6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146636</xdr:rowOff>
    </xdr:from>
    <xdr:to>
      <xdr:col>15</xdr:col>
      <xdr:colOff>133350</xdr:colOff>
      <xdr:row>82</xdr:row>
      <xdr:rowOff>76786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148363</xdr:rowOff>
    </xdr:from>
    <xdr:to>
      <xdr:col>11</xdr:col>
      <xdr:colOff>82550</xdr:colOff>
      <xdr:row>81</xdr:row>
      <xdr:rowOff>78513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88690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153464</xdr:rowOff>
    </xdr:from>
    <xdr:to>
      <xdr:col>7</xdr:col>
      <xdr:colOff>31750</xdr:colOff>
      <xdr:row>81</xdr:row>
      <xdr:rowOff>83614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93791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ラスパイレス指数は類似団体平均を下回っており、引き続き職員給与の適正化に努める。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29936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913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29936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64407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64407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半島部や離島を有する地理的要件に加え、人口減少に歯止めがかからない（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5,668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％減）状況である。人口減の影響により、人口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0.76</a:t>
          </a:r>
          <a:r>
            <a:rPr kumimoji="1" lang="ja-JP" altLang="ja-JP" sz="1100">
              <a:solidFill>
                <a:schemeClr val="dk1"/>
              </a:solidFill>
              <a:effectLst/>
              <a:latin typeface="+mn-lt"/>
              <a:ea typeface="+mn-ea"/>
              <a:cs typeface="+mn-cs"/>
            </a:rPr>
            <a:t>人の増となった。一方で、平成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年度まで継続的に取り組んできた職員数削減の効果により、結果的に全国平均、県内平均及び類似団体平均を下回った。</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引き続き、市民サービスの低下を招かないような組織編制や事務見直しに努める。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61</xdr:row>
      <xdr:rowOff>12519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4913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162137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615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103536</xdr:rowOff>
    </xdr:from>
    <xdr:to>
      <xdr:col>72</xdr:col>
      <xdr:colOff>203200</xdr:colOff>
      <xdr:row>60</xdr:row>
      <xdr:rowOff>139156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905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96641</xdr:rowOff>
    </xdr:from>
    <xdr:to>
      <xdr:col>68</xdr:col>
      <xdr:colOff>152400</xdr:colOff>
      <xdr:row>60</xdr:row>
      <xdr:rowOff>103536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133169</xdr:rowOff>
    </xdr:from>
    <xdr:to>
      <xdr:col>81</xdr:col>
      <xdr:colOff>95250</xdr:colOff>
      <xdr:row>61</xdr:row>
      <xdr:rowOff>63319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149696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52736</xdr:rowOff>
    </xdr:from>
    <xdr:to>
      <xdr:col>68</xdr:col>
      <xdr:colOff>203200</xdr:colOff>
      <xdr:row>60</xdr:row>
      <xdr:rowOff>154336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164513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45841</xdr:rowOff>
    </xdr:from>
    <xdr:to>
      <xdr:col>64</xdr:col>
      <xdr:colOff>152400</xdr:colOff>
      <xdr:row>60</xdr:row>
      <xdr:rowOff>147441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157618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050">
            <a:effectLst/>
          </a:endParaRPr>
        </a:p>
        <a:p>
          <a:r>
            <a:rPr kumimoji="1" lang="ja-JP" altLang="ja-JP" sz="1050">
              <a:solidFill>
                <a:schemeClr val="dk1"/>
              </a:solidFill>
              <a:effectLst/>
              <a:latin typeface="+mn-lt"/>
              <a:ea typeface="+mn-ea"/>
              <a:cs typeface="+mn-cs"/>
            </a:rPr>
            <a:t>　しかしながら、引き続き本庁舎耐震改修事業などの大規模事業が実施されることや、合併措置の終了による標準財政規模の縮減が見込まれることに加え、平成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月豪雨災害に係る災害復旧事業が継続して実施されることにより、中期的な指標の悪化が懸念されることから、今後も新発債の発行抑制など、財政の健全化に努める。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67733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5483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125185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58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38</xdr:row>
      <xdr:rowOff>171148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6402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80131</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6862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月豪雨災害復旧事業の発債などにより、地方債残高は増となったが（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％増）、既発債の繰上償還などにより指標は改善され、平成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年度からは該当がない。</a:t>
          </a:r>
          <a:endParaRPr lang="ja-JP" altLang="ja-JP" sz="1400">
            <a:effectLst/>
          </a:endParaRPr>
        </a:p>
        <a:p>
          <a:r>
            <a:rPr kumimoji="1" lang="ja-JP" altLang="ja-JP" sz="1100">
              <a:solidFill>
                <a:schemeClr val="dk1"/>
              </a:solidFill>
              <a:effectLst/>
              <a:latin typeface="+mn-lt"/>
              <a:ea typeface="+mn-ea"/>
              <a:cs typeface="+mn-cs"/>
            </a:rPr>
            <a:t>　引き続き本庁舎耐震改修事業などの大規模事業が実施されることや、合併優遇措置の終了による標準財政規模の縮減が見込まれる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月豪雨災害に係る災害復旧事業が継続して実施されることにより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中期的な指標の悪化が懸念される。</a:t>
          </a:r>
          <a:endParaRPr lang="ja-JP" altLang="ja-JP" sz="1400">
            <a:effectLst/>
          </a:endParaRPr>
        </a:p>
        <a:p>
          <a:r>
            <a:rPr kumimoji="1" lang="ja-JP" altLang="ja-JP" sz="1100">
              <a:solidFill>
                <a:schemeClr val="dk1"/>
              </a:solidFill>
              <a:effectLst/>
              <a:latin typeface="+mn-lt"/>
              <a:ea typeface="+mn-ea"/>
              <a:cs typeface="+mn-cs"/>
            </a:rPr>
            <a:t>　よって、今後も義務的経費の削減などの行財政改革を進め、財政の健全化に努める。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定員適正化計画に基づく職員数の削減を実施してきた結果として、指標は類似団体平均を下回っている。</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引き続き、市民サービスの低下を招かないような組織編制や事務の見直しに努め、人件費の抑制に努める。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事務事業の効率化の取り組みなどにより、類似団体平均を下回る状況が続いている。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今後、業務の民間委託が進むことなどから、指標の上昇が見込まれるが、行政の簡素化・効率化を進め、現水準の維持に努める。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6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生活保護</a:t>
          </a:r>
          <a:r>
            <a:rPr kumimoji="1" lang="ja-JP" altLang="ja-JP" sz="1100">
              <a:solidFill>
                <a:schemeClr val="dk1"/>
              </a:solidFill>
              <a:effectLst/>
              <a:latin typeface="+mn-lt"/>
              <a:ea typeface="+mn-ea"/>
              <a:cs typeface="+mn-cs"/>
            </a:rPr>
            <a:t>費における扶助費の事業費が減額となったことなどから、類似団体平均を下回ったが、全国平均を上回る高齢化率（令和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％）などの影響が懸念される。</a:t>
          </a:r>
          <a:endParaRPr lang="ja-JP" altLang="ja-JP" sz="1400">
            <a:effectLst/>
          </a:endParaRPr>
        </a:p>
        <a:p>
          <a:r>
            <a:rPr kumimoji="1" lang="ja-JP" altLang="ja-JP" sz="1100">
              <a:solidFill>
                <a:schemeClr val="dk1"/>
              </a:solidFill>
              <a:effectLst/>
              <a:latin typeface="+mn-lt"/>
              <a:ea typeface="+mn-ea"/>
              <a:cs typeface="+mn-cs"/>
            </a:rPr>
            <a:t>　引き続き、行政の簡素化・効率化による他の経常経費の抑制･削減に努める。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168910</xdr:rowOff>
    </xdr:from>
    <xdr:to>
      <xdr:col>24</xdr:col>
      <xdr:colOff>25400</xdr:colOff>
      <xdr:row>54</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557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157480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118110</xdr:rowOff>
    </xdr:from>
    <xdr:to>
      <xdr:col>24</xdr:col>
      <xdr:colOff>76200</xdr:colOff>
      <xdr:row>54</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134637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今年度より公共下水道事業が法適化したため、それまで多額の経費を要していた繰出金が減少した反面、補助費等が増加している。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よって、その他については類似団体平均を下回っている。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今後、特別会計における独立採算の原則に立ち返り、料金などの適正化を図ることなどにより、税収を主な財源とする普通会計の負担額を減らしていくよう努める。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59</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80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59</xdr:row>
      <xdr:rowOff>158750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7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25400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一部事務組合及び市立３病院への負担金が多額になっている</a:t>
          </a:r>
          <a:r>
            <a:rPr kumimoji="1" lang="ja-JP" altLang="en-US" sz="1100">
              <a:solidFill>
                <a:schemeClr val="dk1"/>
              </a:solidFill>
              <a:effectLst/>
              <a:latin typeface="+mn-lt"/>
              <a:ea typeface="+mn-ea"/>
              <a:cs typeface="+mn-cs"/>
            </a:rPr>
            <a:t>ことに加え、今年度より公共下水道事業が法適化した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負担金が増額となっており、類似団体平均を上回る状況が続いている。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各種団体への補助金については、効率的・効果的な運用を図るため、統一的な基準に基づく客観的な審査を行い、引き続き整理適正化に努める。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521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既発債の繰上償還や中長期財政計画に沿った財政運営に努めたことにより減少傾向が続いており、平成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年度からは類似団体平均を下回ってい</a:t>
          </a:r>
          <a:r>
            <a:rPr kumimoji="1" lang="ja-JP" altLang="en-US" sz="1100">
              <a:solidFill>
                <a:schemeClr val="dk1"/>
              </a:solidFill>
              <a:effectLst/>
              <a:latin typeface="+mn-lt"/>
              <a:ea typeface="+mn-ea"/>
              <a:cs typeface="+mn-cs"/>
            </a:rPr>
            <a:t>たが、今年度は、過疎対策事業債や臨時財政対策債の償還増により、類似団体平均並みの数値となっている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引き続き、計画的な地方債の発行に努め、後年度に過度の負担を残さないよう健全な財政運営に努める。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109038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9312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89444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931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95976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74765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38644</xdr:rowOff>
    </xdr:from>
    <xdr:to>
      <xdr:col>15</xdr:col>
      <xdr:colOff>149225</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150421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45176</xdr:rowOff>
    </xdr:from>
    <xdr:to>
      <xdr:col>11</xdr:col>
      <xdr:colOff>60325</xdr:colOff>
      <xdr:row>77</xdr:row>
      <xdr:rowOff>146776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156953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150421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公債費以外で見た場合、類似団体平均を下回っているが、補助費や繰出金などの割合は高くなっている。</a:t>
          </a:r>
          <a:endParaRPr lang="ja-JP" altLang="ja-JP" sz="1400">
            <a:effectLst/>
          </a:endParaRPr>
        </a:p>
        <a:p>
          <a:r>
            <a:rPr kumimoji="1" lang="ja-JP" altLang="ja-JP" sz="1100">
              <a:solidFill>
                <a:schemeClr val="dk1"/>
              </a:solidFill>
              <a:effectLst/>
              <a:latin typeface="+mn-lt"/>
              <a:ea typeface="+mn-ea"/>
              <a:cs typeface="+mn-cs"/>
            </a:rPr>
            <a:t>　行財政改革による行政の簡素化・効率化、補助金の整理適正化、受益者負担の適正化などにより、経常経費の削減に努める。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74</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15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54610</xdr:rowOff>
    </xdr:from>
    <xdr:to>
      <xdr:col>78</xdr:col>
      <xdr:colOff>69850</xdr:colOff>
      <xdr:row>74</xdr:row>
      <xdr:rowOff>27940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570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73</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570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3810</xdr:rowOff>
    </xdr:from>
    <xdr:to>
      <xdr:col>74</xdr:col>
      <xdr:colOff>31750</xdr:colOff>
      <xdr:row>73</xdr:row>
      <xdr:rowOff>105410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115587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32393</xdr:rowOff>
    </xdr:from>
    <xdr:to>
      <xdr:col>29</xdr:col>
      <xdr:colOff>127000</xdr:colOff>
      <xdr:row>16</xdr:row>
      <xdr:rowOff>83328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23218"/>
          <a:ext cx="647700" cy="5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79899</xdr:rowOff>
    </xdr:from>
    <xdr:to>
      <xdr:col>26</xdr:col>
      <xdr:colOff>50800</xdr:colOff>
      <xdr:row>16</xdr:row>
      <xdr:rowOff>83328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870724"/>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79899</xdr:rowOff>
    </xdr:from>
    <xdr:to>
      <xdr:col>22</xdr:col>
      <xdr:colOff>114300</xdr:colOff>
      <xdr:row>16</xdr:row>
      <xdr:rowOff>134863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70724"/>
          <a:ext cx="698500" cy="5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134863</xdr:rowOff>
    </xdr:from>
    <xdr:to>
      <xdr:col>18</xdr:col>
      <xdr:colOff>177800</xdr:colOff>
      <xdr:row>16</xdr:row>
      <xdr:rowOff>153294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25688"/>
          <a:ext cx="698500" cy="1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153043</xdr:rowOff>
    </xdr:from>
    <xdr:to>
      <xdr:col>29</xdr:col>
      <xdr:colOff>177800</xdr:colOff>
      <xdr:row>16</xdr:row>
      <xdr:rowOff>83193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169570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32528</xdr:rowOff>
    </xdr:from>
    <xdr:to>
      <xdr:col>26</xdr:col>
      <xdr:colOff>101600</xdr:colOff>
      <xdr:row>16</xdr:row>
      <xdr:rowOff>134128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2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144305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29099</xdr:rowOff>
    </xdr:from>
    <xdr:to>
      <xdr:col>22</xdr:col>
      <xdr:colOff>165100</xdr:colOff>
      <xdr:row>16</xdr:row>
      <xdr:rowOff>130699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1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140876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84063</xdr:rowOff>
    </xdr:from>
    <xdr:to>
      <xdr:col>19</xdr:col>
      <xdr:colOff>38100</xdr:colOff>
      <xdr:row>17</xdr:row>
      <xdr:rowOff>14213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7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24390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4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102494</xdr:rowOff>
    </xdr:from>
    <xdr:to>
      <xdr:col>15</xdr:col>
      <xdr:colOff>101600</xdr:colOff>
      <xdr:row>17</xdr:row>
      <xdr:rowOff>32644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9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42821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6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126543</xdr:rowOff>
    </xdr:from>
    <xdr:to>
      <xdr:col>29</xdr:col>
      <xdr:colOff>127000</xdr:colOff>
      <xdr:row>37</xdr:row>
      <xdr:rowOff>224057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51243"/>
          <a:ext cx="647700" cy="9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104760</xdr:rowOff>
    </xdr:from>
    <xdr:to>
      <xdr:col>26</xdr:col>
      <xdr:colOff>50800</xdr:colOff>
      <xdr:row>37</xdr:row>
      <xdr:rowOff>224057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229460"/>
          <a:ext cx="698500" cy="11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69883</xdr:rowOff>
    </xdr:from>
    <xdr:to>
      <xdr:col>22</xdr:col>
      <xdr:colOff>114300</xdr:colOff>
      <xdr:row>37</xdr:row>
      <xdr:rowOff>104760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94583"/>
          <a:ext cx="698500" cy="3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69883</xdr:rowOff>
    </xdr:from>
    <xdr:to>
      <xdr:col>18</xdr:col>
      <xdr:colOff>177800</xdr:colOff>
      <xdr:row>37</xdr:row>
      <xdr:rowOff>73606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94583"/>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75743</xdr:rowOff>
    </xdr:from>
    <xdr:to>
      <xdr:col>29</xdr:col>
      <xdr:colOff>177800</xdr:colOff>
      <xdr:row>37</xdr:row>
      <xdr:rowOff>177343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47820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173257</xdr:rowOff>
    </xdr:from>
    <xdr:to>
      <xdr:col>26</xdr:col>
      <xdr:colOff>101600</xdr:colOff>
      <xdr:row>37</xdr:row>
      <xdr:rowOff>274857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9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259634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8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53960</xdr:rowOff>
    </xdr:from>
    <xdr:to>
      <xdr:col>22</xdr:col>
      <xdr:colOff>165100</xdr:colOff>
      <xdr:row>37</xdr:row>
      <xdr:rowOff>155560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7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140337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19083</xdr:rowOff>
    </xdr:from>
    <xdr:to>
      <xdr:col>19</xdr:col>
      <xdr:colOff>38100</xdr:colOff>
      <xdr:row>37</xdr:row>
      <xdr:rowOff>120683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4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105460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22806</xdr:rowOff>
    </xdr:from>
    <xdr:to>
      <xdr:col>15</xdr:col>
      <xdr:colOff>101600</xdr:colOff>
      <xdr:row>37</xdr:row>
      <xdr:rowOff>124406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4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109183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4812</xdr:rowOff>
    </xdr:from>
    <xdr:to>
      <xdr:col>24</xdr:col>
      <xdr:colOff>63500</xdr:colOff>
      <xdr:row>36</xdr:row>
      <xdr:rowOff>167432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77012"/>
          <a:ext cx="838200" cy="1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132656</xdr:rowOff>
    </xdr:from>
    <xdr:to>
      <xdr:col>19</xdr:col>
      <xdr:colOff>177800</xdr:colOff>
      <xdr:row>36</xdr:row>
      <xdr:rowOff>167432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304856"/>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132656</xdr:rowOff>
    </xdr:from>
    <xdr:to>
      <xdr:col>15</xdr:col>
      <xdr:colOff>50800</xdr:colOff>
      <xdr:row>37</xdr:row>
      <xdr:rowOff>34815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04856"/>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16313</xdr:rowOff>
    </xdr:from>
    <xdr:to>
      <xdr:col>10</xdr:col>
      <xdr:colOff>114300</xdr:colOff>
      <xdr:row>37</xdr:row>
      <xdr:rowOff>34815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359963"/>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125462</xdr:rowOff>
    </xdr:from>
    <xdr:to>
      <xdr:col>24</xdr:col>
      <xdr:colOff>114300</xdr:colOff>
      <xdr:row>36</xdr:row>
      <xdr:rowOff>55612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148339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116632</xdr:rowOff>
    </xdr:from>
    <xdr:to>
      <xdr:col>20</xdr:col>
      <xdr:colOff>38100</xdr:colOff>
      <xdr:row>37</xdr:row>
      <xdr:rowOff>46782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63309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06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81856</xdr:rowOff>
    </xdr:from>
    <xdr:to>
      <xdr:col>15</xdr:col>
      <xdr:colOff>101600</xdr:colOff>
      <xdr:row>37</xdr:row>
      <xdr:rowOff>12006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28533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155465</xdr:rowOff>
    </xdr:from>
    <xdr:to>
      <xdr:col>10</xdr:col>
      <xdr:colOff>165100</xdr:colOff>
      <xdr:row>37</xdr:row>
      <xdr:rowOff>85615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76742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136963</xdr:rowOff>
    </xdr:from>
    <xdr:to>
      <xdr:col>6</xdr:col>
      <xdr:colOff>38100</xdr:colOff>
      <xdr:row>37</xdr:row>
      <xdr:rowOff>67113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83640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152812</xdr:rowOff>
    </xdr:from>
    <xdr:to>
      <xdr:col>24</xdr:col>
      <xdr:colOff>63500</xdr:colOff>
      <xdr:row>58</xdr:row>
      <xdr:rowOff>23506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82562"/>
          <a:ext cx="838200" cy="38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152812</xdr:rowOff>
    </xdr:from>
    <xdr:to>
      <xdr:col>19</xdr:col>
      <xdr:colOff>177800</xdr:colOff>
      <xdr:row>57</xdr:row>
      <xdr:rowOff>110390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82562"/>
          <a:ext cx="889000" cy="3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110390</xdr:rowOff>
    </xdr:from>
    <xdr:to>
      <xdr:col>15</xdr:col>
      <xdr:colOff>50800</xdr:colOff>
      <xdr:row>59</xdr:row>
      <xdr:rowOff>42773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83040"/>
          <a:ext cx="8890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29449</xdr:rowOff>
    </xdr:from>
    <xdr:to>
      <xdr:col>10</xdr:col>
      <xdr:colOff>114300</xdr:colOff>
      <xdr:row>59</xdr:row>
      <xdr:rowOff>42773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14499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144156</xdr:rowOff>
    </xdr:from>
    <xdr:to>
      <xdr:col>24</xdr:col>
      <xdr:colOff>114300</xdr:colOff>
      <xdr:row>58</xdr:row>
      <xdr:rowOff>74306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122583</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102012</xdr:rowOff>
    </xdr:from>
    <xdr:to>
      <xdr:col>20</xdr:col>
      <xdr:colOff>38100</xdr:colOff>
      <xdr:row>56</xdr:row>
      <xdr:rowOff>32162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48689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59590</xdr:rowOff>
    </xdr:from>
    <xdr:to>
      <xdr:col>15</xdr:col>
      <xdr:colOff>101600</xdr:colOff>
      <xdr:row>57</xdr:row>
      <xdr:rowOff>161190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152317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163423</xdr:rowOff>
    </xdr:from>
    <xdr:to>
      <xdr:col>10</xdr:col>
      <xdr:colOff>165100</xdr:colOff>
      <xdr:row>59</xdr:row>
      <xdr:rowOff>93573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84700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150099</xdr:rowOff>
    </xdr:from>
    <xdr:to>
      <xdr:col>6</xdr:col>
      <xdr:colOff>38100</xdr:colOff>
      <xdr:row>59</xdr:row>
      <xdr:rowOff>80249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71376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64948</xdr:rowOff>
    </xdr:from>
    <xdr:to>
      <xdr:col>24</xdr:col>
      <xdr:colOff>63500</xdr:colOff>
      <xdr:row>78</xdr:row>
      <xdr:rowOff>69520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38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69520</xdr:rowOff>
    </xdr:from>
    <xdr:to>
      <xdr:col>19</xdr:col>
      <xdr:colOff>177800</xdr:colOff>
      <xdr:row>78</xdr:row>
      <xdr:rowOff>80226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4262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80226</xdr:rowOff>
    </xdr:from>
    <xdr:to>
      <xdr:col>15</xdr:col>
      <xdr:colOff>50800</xdr:colOff>
      <xdr:row>78</xdr:row>
      <xdr:rowOff>101867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5332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101867</xdr:rowOff>
    </xdr:from>
    <xdr:to>
      <xdr:col>10</xdr:col>
      <xdr:colOff>114300</xdr:colOff>
      <xdr:row>78</xdr:row>
      <xdr:rowOff>116078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7496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14148</xdr:rowOff>
    </xdr:from>
    <xdr:to>
      <xdr:col>24</xdr:col>
      <xdr:colOff>114300</xdr:colOff>
      <xdr:row>78</xdr:row>
      <xdr:rowOff>115748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164025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18720</xdr:rowOff>
    </xdr:from>
    <xdr:to>
      <xdr:col>20</xdr:col>
      <xdr:colOff>38100</xdr:colOff>
      <xdr:row>78</xdr:row>
      <xdr:rowOff>120320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111447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29426</xdr:rowOff>
    </xdr:from>
    <xdr:to>
      <xdr:col>15</xdr:col>
      <xdr:colOff>101600</xdr:colOff>
      <xdr:row>78</xdr:row>
      <xdr:rowOff>131026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122153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51067</xdr:rowOff>
    </xdr:from>
    <xdr:to>
      <xdr:col>10</xdr:col>
      <xdr:colOff>165100</xdr:colOff>
      <xdr:row>78</xdr:row>
      <xdr:rowOff>152667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143794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65278</xdr:rowOff>
    </xdr:from>
    <xdr:to>
      <xdr:col>6</xdr:col>
      <xdr:colOff>38100</xdr:colOff>
      <xdr:row>78</xdr:row>
      <xdr:rowOff>166878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158005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82893</xdr:rowOff>
    </xdr:from>
    <xdr:to>
      <xdr:col>24</xdr:col>
      <xdr:colOff>63500</xdr:colOff>
      <xdr:row>95</xdr:row>
      <xdr:rowOff>88685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7064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51448</xdr:rowOff>
    </xdr:from>
    <xdr:to>
      <xdr:col>19</xdr:col>
      <xdr:colOff>177800</xdr:colOff>
      <xdr:row>95</xdr:row>
      <xdr:rowOff>82893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39198"/>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51448</xdr:rowOff>
    </xdr:from>
    <xdr:to>
      <xdr:col>15</xdr:col>
      <xdr:colOff>50800</xdr:colOff>
      <xdr:row>95</xdr:row>
      <xdr:rowOff>121805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9198"/>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121805</xdr:rowOff>
    </xdr:from>
    <xdr:to>
      <xdr:col>10</xdr:col>
      <xdr:colOff>114300</xdr:colOff>
      <xdr:row>95</xdr:row>
      <xdr:rowOff>161353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0955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37885</xdr:rowOff>
    </xdr:from>
    <xdr:to>
      <xdr:col>24</xdr:col>
      <xdr:colOff>114300</xdr:colOff>
      <xdr:row>95</xdr:row>
      <xdr:rowOff>139485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60762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7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32093</xdr:rowOff>
    </xdr:from>
    <xdr:to>
      <xdr:col>20</xdr:col>
      <xdr:colOff>38100</xdr:colOff>
      <xdr:row>95</xdr:row>
      <xdr:rowOff>133693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150220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648</xdr:rowOff>
    </xdr:from>
    <xdr:to>
      <xdr:col>15</xdr:col>
      <xdr:colOff>101600</xdr:colOff>
      <xdr:row>95</xdr:row>
      <xdr:rowOff>102248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118775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6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71005</xdr:rowOff>
    </xdr:from>
    <xdr:to>
      <xdr:col>10</xdr:col>
      <xdr:colOff>165100</xdr:colOff>
      <xdr:row>96</xdr:row>
      <xdr:rowOff>1155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17682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110553</xdr:rowOff>
    </xdr:from>
    <xdr:to>
      <xdr:col>6</xdr:col>
      <xdr:colOff>38100</xdr:colOff>
      <xdr:row>96</xdr:row>
      <xdr:rowOff>40703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57230</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31773</xdr:rowOff>
    </xdr:from>
    <xdr:to>
      <xdr:col>55</xdr:col>
      <xdr:colOff>0</xdr:colOff>
      <xdr:row>36</xdr:row>
      <xdr:rowOff>77462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89623"/>
          <a:ext cx="838200" cy="56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50436</xdr:rowOff>
    </xdr:from>
    <xdr:to>
      <xdr:col>50</xdr:col>
      <xdr:colOff>114300</xdr:colOff>
      <xdr:row>36</xdr:row>
      <xdr:rowOff>77462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2263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50436</xdr:rowOff>
    </xdr:from>
    <xdr:to>
      <xdr:col>45</xdr:col>
      <xdr:colOff>177800</xdr:colOff>
      <xdr:row>36</xdr:row>
      <xdr:rowOff>54332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2636"/>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54332</xdr:rowOff>
    </xdr:from>
    <xdr:to>
      <xdr:col>41</xdr:col>
      <xdr:colOff>50800</xdr:colOff>
      <xdr:row>36</xdr:row>
      <xdr:rowOff>60682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2653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152423</xdr:rowOff>
    </xdr:from>
    <xdr:to>
      <xdr:col>55</xdr:col>
      <xdr:colOff>50800</xdr:colOff>
      <xdr:row>33</xdr:row>
      <xdr:rowOff>82573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3850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9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26662</xdr:rowOff>
    </xdr:from>
    <xdr:to>
      <xdr:col>50</xdr:col>
      <xdr:colOff>165100</xdr:colOff>
      <xdr:row>36</xdr:row>
      <xdr:rowOff>128262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144789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171086</xdr:rowOff>
    </xdr:from>
    <xdr:to>
      <xdr:col>46</xdr:col>
      <xdr:colOff>38100</xdr:colOff>
      <xdr:row>36</xdr:row>
      <xdr:rowOff>101236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117763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3532</xdr:rowOff>
    </xdr:from>
    <xdr:to>
      <xdr:col>41</xdr:col>
      <xdr:colOff>101600</xdr:colOff>
      <xdr:row>36</xdr:row>
      <xdr:rowOff>105132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121659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9882</xdr:rowOff>
    </xdr:from>
    <xdr:to>
      <xdr:col>36</xdr:col>
      <xdr:colOff>165100</xdr:colOff>
      <xdr:row>36</xdr:row>
      <xdr:rowOff>111482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128009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129473</xdr:rowOff>
    </xdr:from>
    <xdr:to>
      <xdr:col>55</xdr:col>
      <xdr:colOff>0</xdr:colOff>
      <xdr:row>57</xdr:row>
      <xdr:rowOff>6920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30673"/>
          <a:ext cx="8382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103403</xdr:rowOff>
    </xdr:from>
    <xdr:to>
      <xdr:col>50</xdr:col>
      <xdr:colOff>114300</xdr:colOff>
      <xdr:row>56</xdr:row>
      <xdr:rowOff>129473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04603"/>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103403</xdr:rowOff>
    </xdr:from>
    <xdr:to>
      <xdr:col>45</xdr:col>
      <xdr:colOff>177800</xdr:colOff>
      <xdr:row>57</xdr:row>
      <xdr:rowOff>13124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04603"/>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13124</xdr:rowOff>
    </xdr:from>
    <xdr:to>
      <xdr:col>41</xdr:col>
      <xdr:colOff>50800</xdr:colOff>
      <xdr:row>57</xdr:row>
      <xdr:rowOff>21724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85774"/>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127570</xdr:rowOff>
    </xdr:from>
    <xdr:to>
      <xdr:col>55</xdr:col>
      <xdr:colOff>50800</xdr:colOff>
      <xdr:row>57</xdr:row>
      <xdr:rowOff>57720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105997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78673</xdr:rowOff>
    </xdr:from>
    <xdr:to>
      <xdr:col>50</xdr:col>
      <xdr:colOff>165100</xdr:colOff>
      <xdr:row>57</xdr:row>
      <xdr:rowOff>8823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25350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52603</xdr:rowOff>
    </xdr:from>
    <xdr:to>
      <xdr:col>46</xdr:col>
      <xdr:colOff>38100</xdr:colOff>
      <xdr:row>56</xdr:row>
      <xdr:rowOff>154203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170730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133774</xdr:rowOff>
    </xdr:from>
    <xdr:to>
      <xdr:col>41</xdr:col>
      <xdr:colOff>101600</xdr:colOff>
      <xdr:row>57</xdr:row>
      <xdr:rowOff>63924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142374</xdr:rowOff>
    </xdr:from>
    <xdr:to>
      <xdr:col>36</xdr:col>
      <xdr:colOff>165100</xdr:colOff>
      <xdr:row>57</xdr:row>
      <xdr:rowOff>72524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63651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7021</xdr:rowOff>
    </xdr:from>
    <xdr:to>
      <xdr:col>55</xdr:col>
      <xdr:colOff>0</xdr:colOff>
      <xdr:row>78</xdr:row>
      <xdr:rowOff>135257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80121"/>
          <a:ext cx="838200" cy="12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58372</xdr:rowOff>
    </xdr:from>
    <xdr:to>
      <xdr:col>50</xdr:col>
      <xdr:colOff>114300</xdr:colOff>
      <xdr:row>78</xdr:row>
      <xdr:rowOff>7021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60022"/>
          <a:ext cx="889000" cy="1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58372</xdr:rowOff>
    </xdr:from>
    <xdr:to>
      <xdr:col>45</xdr:col>
      <xdr:colOff>177800</xdr:colOff>
      <xdr:row>78</xdr:row>
      <xdr:rowOff>54508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60022"/>
          <a:ext cx="889000" cy="16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54508</xdr:rowOff>
    </xdr:from>
    <xdr:to>
      <xdr:col>41</xdr:col>
      <xdr:colOff>50800</xdr:colOff>
      <xdr:row>78</xdr:row>
      <xdr:rowOff>153462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27608"/>
          <a:ext cx="889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84457</xdr:rowOff>
    </xdr:from>
    <xdr:to>
      <xdr:col>55</xdr:col>
      <xdr:colOff>50800</xdr:colOff>
      <xdr:row>79</xdr:row>
      <xdr:rowOff>14607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127671</xdr:rowOff>
    </xdr:from>
    <xdr:to>
      <xdr:col>50</xdr:col>
      <xdr:colOff>165100</xdr:colOff>
      <xdr:row>78</xdr:row>
      <xdr:rowOff>57821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7572</xdr:rowOff>
    </xdr:from>
    <xdr:to>
      <xdr:col>46</xdr:col>
      <xdr:colOff>38100</xdr:colOff>
      <xdr:row>77</xdr:row>
      <xdr:rowOff>109172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125699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3708</xdr:rowOff>
    </xdr:from>
    <xdr:to>
      <xdr:col>41</xdr:col>
      <xdr:colOff>101600</xdr:colOff>
      <xdr:row>78</xdr:row>
      <xdr:rowOff>105308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121835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102662</xdr:rowOff>
    </xdr:from>
    <xdr:to>
      <xdr:col>36</xdr:col>
      <xdr:colOff>165100</xdr:colOff>
      <xdr:row>79</xdr:row>
      <xdr:rowOff>32812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23939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61764</xdr:rowOff>
    </xdr:from>
    <xdr:to>
      <xdr:col>55</xdr:col>
      <xdr:colOff>0</xdr:colOff>
      <xdr:row>96</xdr:row>
      <xdr:rowOff>129249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49514"/>
          <a:ext cx="838200" cy="2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129249</xdr:rowOff>
    </xdr:from>
    <xdr:to>
      <xdr:col>50</xdr:col>
      <xdr:colOff>114300</xdr:colOff>
      <xdr:row>96</xdr:row>
      <xdr:rowOff>138148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88449"/>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88052</xdr:rowOff>
    </xdr:from>
    <xdr:to>
      <xdr:col>45</xdr:col>
      <xdr:colOff>177800</xdr:colOff>
      <xdr:row>96</xdr:row>
      <xdr:rowOff>138148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4725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36978</xdr:rowOff>
    </xdr:from>
    <xdr:to>
      <xdr:col>41</xdr:col>
      <xdr:colOff>50800</xdr:colOff>
      <xdr:row>96</xdr:row>
      <xdr:rowOff>88052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24728"/>
          <a:ext cx="889000" cy="2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10964</xdr:rowOff>
    </xdr:from>
    <xdr:to>
      <xdr:col>55</xdr:col>
      <xdr:colOff>50800</xdr:colOff>
      <xdr:row>95</xdr:row>
      <xdr:rowOff>112564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33841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78449</xdr:rowOff>
    </xdr:from>
    <xdr:to>
      <xdr:col>50</xdr:col>
      <xdr:colOff>165100</xdr:colOff>
      <xdr:row>97</xdr:row>
      <xdr:rowOff>8599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87348</xdr:rowOff>
    </xdr:from>
    <xdr:to>
      <xdr:col>46</xdr:col>
      <xdr:colOff>38100</xdr:colOff>
      <xdr:row>97</xdr:row>
      <xdr:rowOff>17498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8625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37252</xdr:rowOff>
    </xdr:from>
    <xdr:to>
      <xdr:col>41</xdr:col>
      <xdr:colOff>101600</xdr:colOff>
      <xdr:row>96</xdr:row>
      <xdr:rowOff>138852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129979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157628</xdr:rowOff>
    </xdr:from>
    <xdr:to>
      <xdr:col>36</xdr:col>
      <xdr:colOff>165100</xdr:colOff>
      <xdr:row>95</xdr:row>
      <xdr:rowOff>87778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104305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102210</xdr:rowOff>
    </xdr:from>
    <xdr:to>
      <xdr:col>85</xdr:col>
      <xdr:colOff>127000</xdr:colOff>
      <xdr:row>35</xdr:row>
      <xdr:rowOff>134760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102960"/>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52946</xdr:rowOff>
    </xdr:from>
    <xdr:to>
      <xdr:col>81</xdr:col>
      <xdr:colOff>50800</xdr:colOff>
      <xdr:row>35</xdr:row>
      <xdr:rowOff>134760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053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52946</xdr:rowOff>
    </xdr:from>
    <xdr:to>
      <xdr:col>76</xdr:col>
      <xdr:colOff>114300</xdr:colOff>
      <xdr:row>39</xdr:row>
      <xdr:rowOff>13056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053696"/>
          <a:ext cx="889000" cy="6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163119</xdr:rowOff>
    </xdr:from>
    <xdr:to>
      <xdr:col>71</xdr:col>
      <xdr:colOff>177800</xdr:colOff>
      <xdr:row>39</xdr:row>
      <xdr:rowOff>13056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78219"/>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51410</xdr:rowOff>
    </xdr:from>
    <xdr:to>
      <xdr:col>85</xdr:col>
      <xdr:colOff>177800</xdr:colOff>
      <xdr:row>35</xdr:row>
      <xdr:rowOff>153010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74287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9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83960</xdr:rowOff>
    </xdr:from>
    <xdr:to>
      <xdr:col>81</xdr:col>
      <xdr:colOff>101600</xdr:colOff>
      <xdr:row>36</xdr:row>
      <xdr:rowOff>14110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0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30637</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8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2146</xdr:rowOff>
    </xdr:from>
    <xdr:to>
      <xdr:col>76</xdr:col>
      <xdr:colOff>165100</xdr:colOff>
      <xdr:row>35</xdr:row>
      <xdr:rowOff>103746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120273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133706</xdr:rowOff>
    </xdr:from>
    <xdr:to>
      <xdr:col>72</xdr:col>
      <xdr:colOff>38100</xdr:colOff>
      <xdr:row>39</xdr:row>
      <xdr:rowOff>63856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54983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112319</xdr:rowOff>
    </xdr:from>
    <xdr:to>
      <xdr:col>67</xdr:col>
      <xdr:colOff>101600</xdr:colOff>
      <xdr:row>39</xdr:row>
      <xdr:rowOff>42469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58996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0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72313</xdr:rowOff>
    </xdr:from>
    <xdr:to>
      <xdr:col>85</xdr:col>
      <xdr:colOff>127000</xdr:colOff>
      <xdr:row>74</xdr:row>
      <xdr:rowOff>142596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59613"/>
          <a:ext cx="838200" cy="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14960</xdr:rowOff>
    </xdr:from>
    <xdr:to>
      <xdr:col>81</xdr:col>
      <xdr:colOff>50800</xdr:colOff>
      <xdr:row>74</xdr:row>
      <xdr:rowOff>142596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0226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14960</xdr:rowOff>
    </xdr:from>
    <xdr:to>
      <xdr:col>76</xdr:col>
      <xdr:colOff>114300</xdr:colOff>
      <xdr:row>74</xdr:row>
      <xdr:rowOff>44234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02260"/>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40856</xdr:rowOff>
    </xdr:from>
    <xdr:to>
      <xdr:col>71</xdr:col>
      <xdr:colOff>177800</xdr:colOff>
      <xdr:row>74</xdr:row>
      <xdr:rowOff>44234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7281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21513</xdr:rowOff>
    </xdr:from>
    <xdr:to>
      <xdr:col>85</xdr:col>
      <xdr:colOff>177800</xdr:colOff>
      <xdr:row>74</xdr:row>
      <xdr:rowOff>123113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44390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91796</xdr:rowOff>
    </xdr:from>
    <xdr:to>
      <xdr:col>81</xdr:col>
      <xdr:colOff>101600</xdr:colOff>
      <xdr:row>75</xdr:row>
      <xdr:rowOff>21946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38473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5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135610</xdr:rowOff>
    </xdr:from>
    <xdr:to>
      <xdr:col>76</xdr:col>
      <xdr:colOff>165100</xdr:colOff>
      <xdr:row>74</xdr:row>
      <xdr:rowOff>65760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164884</xdr:rowOff>
    </xdr:from>
    <xdr:to>
      <xdr:col>72</xdr:col>
      <xdr:colOff>38100</xdr:colOff>
      <xdr:row>74</xdr:row>
      <xdr:rowOff>95034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111561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161506</xdr:rowOff>
    </xdr:from>
    <xdr:to>
      <xdr:col>67</xdr:col>
      <xdr:colOff>101600</xdr:colOff>
      <xdr:row>74</xdr:row>
      <xdr:rowOff>91656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108183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57496</xdr:rowOff>
    </xdr:from>
    <xdr:to>
      <xdr:col>85</xdr:col>
      <xdr:colOff>127000</xdr:colOff>
      <xdr:row>98</xdr:row>
      <xdr:rowOff>7341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45246"/>
          <a:ext cx="838200" cy="46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2997</xdr:rowOff>
    </xdr:from>
    <xdr:to>
      <xdr:col>81</xdr:col>
      <xdr:colOff>50800</xdr:colOff>
      <xdr:row>98</xdr:row>
      <xdr:rowOff>7341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33647"/>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73840</xdr:rowOff>
    </xdr:from>
    <xdr:to>
      <xdr:col>76</xdr:col>
      <xdr:colOff>114300</xdr:colOff>
      <xdr:row>97</xdr:row>
      <xdr:rowOff>2997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361590"/>
          <a:ext cx="889000" cy="2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73840</xdr:rowOff>
    </xdr:from>
    <xdr:to>
      <xdr:col>71</xdr:col>
      <xdr:colOff>177800</xdr:colOff>
      <xdr:row>96</xdr:row>
      <xdr:rowOff>53930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361590"/>
          <a:ext cx="8890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6696</xdr:rowOff>
    </xdr:from>
    <xdr:to>
      <xdr:col>85</xdr:col>
      <xdr:colOff>177800</xdr:colOff>
      <xdr:row>95</xdr:row>
      <xdr:rowOff>108296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2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29573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127991</xdr:rowOff>
    </xdr:from>
    <xdr:to>
      <xdr:col>81</xdr:col>
      <xdr:colOff>101600</xdr:colOff>
      <xdr:row>98</xdr:row>
      <xdr:rowOff>58141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49268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123647</xdr:rowOff>
    </xdr:from>
    <xdr:to>
      <xdr:col>76</xdr:col>
      <xdr:colOff>165100</xdr:colOff>
      <xdr:row>97</xdr:row>
      <xdr:rowOff>53797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44924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23040</xdr:rowOff>
    </xdr:from>
    <xdr:to>
      <xdr:col>72</xdr:col>
      <xdr:colOff>38100</xdr:colOff>
      <xdr:row>95</xdr:row>
      <xdr:rowOff>124640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141167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3130</xdr:rowOff>
    </xdr:from>
    <xdr:to>
      <xdr:col>67</xdr:col>
      <xdr:colOff>101600</xdr:colOff>
      <xdr:row>96</xdr:row>
      <xdr:rowOff>104730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121257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52329</xdr:rowOff>
    </xdr:from>
    <xdr:to>
      <xdr:col>116</xdr:col>
      <xdr:colOff>63500</xdr:colOff>
      <xdr:row>38</xdr:row>
      <xdr:rowOff>126853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95979"/>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118211</xdr:rowOff>
    </xdr:from>
    <xdr:to>
      <xdr:col>111</xdr:col>
      <xdr:colOff>177800</xdr:colOff>
      <xdr:row>38</xdr:row>
      <xdr:rowOff>126853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33311"/>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108976</xdr:rowOff>
    </xdr:from>
    <xdr:to>
      <xdr:col>107</xdr:col>
      <xdr:colOff>50800</xdr:colOff>
      <xdr:row>38</xdr:row>
      <xdr:rowOff>118211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2407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80858</xdr:rowOff>
    </xdr:from>
    <xdr:to>
      <xdr:col>102</xdr:col>
      <xdr:colOff>114300</xdr:colOff>
      <xdr:row>38</xdr:row>
      <xdr:rowOff>108976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253058"/>
          <a:ext cx="889000" cy="3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1529</xdr:rowOff>
    </xdr:from>
    <xdr:to>
      <xdr:col>116</xdr:col>
      <xdr:colOff>114300</xdr:colOff>
      <xdr:row>37</xdr:row>
      <xdr:rowOff>103129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24406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76053</xdr:rowOff>
    </xdr:from>
    <xdr:to>
      <xdr:col>112</xdr:col>
      <xdr:colOff>38100</xdr:colOff>
      <xdr:row>39</xdr:row>
      <xdr:rowOff>6203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168780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67411</xdr:rowOff>
    </xdr:from>
    <xdr:to>
      <xdr:col>107</xdr:col>
      <xdr:colOff>101600</xdr:colOff>
      <xdr:row>38</xdr:row>
      <xdr:rowOff>169011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160138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58176</xdr:rowOff>
    </xdr:from>
    <xdr:to>
      <xdr:col>102</xdr:col>
      <xdr:colOff>165100</xdr:colOff>
      <xdr:row>38</xdr:row>
      <xdr:rowOff>159776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150903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6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30058</xdr:rowOff>
    </xdr:from>
    <xdr:to>
      <xdr:col>98</xdr:col>
      <xdr:colOff>38100</xdr:colOff>
      <xdr:row>36</xdr:row>
      <xdr:rowOff>131658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148185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9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34925</xdr:rowOff>
    </xdr:from>
    <xdr:to>
      <xdr:col>116</xdr:col>
      <xdr:colOff>63500</xdr:colOff>
      <xdr:row>58</xdr:row>
      <xdr:rowOff>38240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7902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33020</xdr:rowOff>
    </xdr:from>
    <xdr:to>
      <xdr:col>111</xdr:col>
      <xdr:colOff>177800</xdr:colOff>
      <xdr:row>58</xdr:row>
      <xdr:rowOff>38240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7712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33020</xdr:rowOff>
    </xdr:from>
    <xdr:to>
      <xdr:col>107</xdr:col>
      <xdr:colOff>50800</xdr:colOff>
      <xdr:row>58</xdr:row>
      <xdr:rowOff>44031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7712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44031</xdr:rowOff>
    </xdr:from>
    <xdr:to>
      <xdr:col>102</xdr:col>
      <xdr:colOff>114300</xdr:colOff>
      <xdr:row>58</xdr:row>
      <xdr:rowOff>46469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881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155575</xdr:rowOff>
    </xdr:from>
    <xdr:to>
      <xdr:col>116</xdr:col>
      <xdr:colOff>114300</xdr:colOff>
      <xdr:row>58</xdr:row>
      <xdr:rowOff>85725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134002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158890</xdr:rowOff>
    </xdr:from>
    <xdr:to>
      <xdr:col>112</xdr:col>
      <xdr:colOff>38100</xdr:colOff>
      <xdr:row>58</xdr:row>
      <xdr:rowOff>89040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80167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153670</xdr:rowOff>
    </xdr:from>
    <xdr:to>
      <xdr:col>107</xdr:col>
      <xdr:colOff>101600</xdr:colOff>
      <xdr:row>58</xdr:row>
      <xdr:rowOff>83820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74947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164681</xdr:rowOff>
    </xdr:from>
    <xdr:to>
      <xdr:col>102</xdr:col>
      <xdr:colOff>165100</xdr:colOff>
      <xdr:row>58</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85958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167119</xdr:rowOff>
    </xdr:from>
    <xdr:to>
      <xdr:col>98</xdr:col>
      <xdr:colOff>38100</xdr:colOff>
      <xdr:row>58</xdr:row>
      <xdr:rowOff>97269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88396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92968</xdr:rowOff>
    </xdr:from>
    <xdr:to>
      <xdr:col>116</xdr:col>
      <xdr:colOff>62864</xdr:colOff>
      <xdr:row>78</xdr:row>
      <xdr:rowOff>143259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65918"/>
          <a:ext cx="1269"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147086</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143259</xdr:rowOff>
    </xdr:from>
    <xdr:to>
      <xdr:col>116</xdr:col>
      <xdr:colOff>152400</xdr:colOff>
      <xdr:row>78</xdr:row>
      <xdr:rowOff>143259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39645</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92968</xdr:rowOff>
    </xdr:from>
    <xdr:to>
      <xdr:col>116</xdr:col>
      <xdr:colOff>152400</xdr:colOff>
      <xdr:row>71</xdr:row>
      <xdr:rowOff>92968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6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73895</xdr:rowOff>
    </xdr:from>
    <xdr:to>
      <xdr:col>116</xdr:col>
      <xdr:colOff>63500</xdr:colOff>
      <xdr:row>72</xdr:row>
      <xdr:rowOff>147766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075395"/>
          <a:ext cx="838200" cy="4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143353</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164926</xdr:rowOff>
    </xdr:from>
    <xdr:to>
      <xdr:col>116</xdr:col>
      <xdr:colOff>114300</xdr:colOff>
      <xdr:row>75</xdr:row>
      <xdr:rowOff>95076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73895</xdr:rowOff>
    </xdr:from>
    <xdr:to>
      <xdr:col>111</xdr:col>
      <xdr:colOff>177800</xdr:colOff>
      <xdr:row>70</xdr:row>
      <xdr:rowOff>93229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075395"/>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144090</xdr:rowOff>
    </xdr:from>
    <xdr:to>
      <xdr:col>112</xdr:col>
      <xdr:colOff>38100</xdr:colOff>
      <xdr:row>74</xdr:row>
      <xdr:rowOff>74240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65367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93229</xdr:rowOff>
    </xdr:from>
    <xdr:to>
      <xdr:col>107</xdr:col>
      <xdr:colOff>50800</xdr:colOff>
      <xdr:row>70</xdr:row>
      <xdr:rowOff>141725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094729"/>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139976</xdr:rowOff>
    </xdr:from>
    <xdr:to>
      <xdr:col>107</xdr:col>
      <xdr:colOff>101600</xdr:colOff>
      <xdr:row>74</xdr:row>
      <xdr:rowOff>70126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141725</xdr:rowOff>
    </xdr:from>
    <xdr:to>
      <xdr:col>102</xdr:col>
      <xdr:colOff>114300</xdr:colOff>
      <xdr:row>70</xdr:row>
      <xdr:rowOff>153188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143225"/>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92297</xdr:rowOff>
    </xdr:from>
    <xdr:to>
      <xdr:col>102</xdr:col>
      <xdr:colOff>165100</xdr:colOff>
      <xdr:row>74</xdr:row>
      <xdr:rowOff>22447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13574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74400</xdr:rowOff>
    </xdr:from>
    <xdr:to>
      <xdr:col>98</xdr:col>
      <xdr:colOff>38100</xdr:colOff>
      <xdr:row>74</xdr:row>
      <xdr:rowOff>4550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167127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96966</xdr:rowOff>
    </xdr:from>
    <xdr:to>
      <xdr:col>116</xdr:col>
      <xdr:colOff>114300</xdr:colOff>
      <xdr:row>73</xdr:row>
      <xdr:rowOff>27116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119843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23095</xdr:rowOff>
    </xdr:from>
    <xdr:to>
      <xdr:col>112</xdr:col>
      <xdr:colOff>38100</xdr:colOff>
      <xdr:row>70</xdr:row>
      <xdr:rowOff>124695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0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141222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17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42429</xdr:rowOff>
    </xdr:from>
    <xdr:to>
      <xdr:col>107</xdr:col>
      <xdr:colOff>101600</xdr:colOff>
      <xdr:row>70</xdr:row>
      <xdr:rowOff>144029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160556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18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90925</xdr:rowOff>
    </xdr:from>
    <xdr:to>
      <xdr:col>102</xdr:col>
      <xdr:colOff>165100</xdr:colOff>
      <xdr:row>71</xdr:row>
      <xdr:rowOff>21075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37602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8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102388</xdr:rowOff>
    </xdr:from>
    <xdr:to>
      <xdr:col>98</xdr:col>
      <xdr:colOff>38100</xdr:colOff>
      <xdr:row>71</xdr:row>
      <xdr:rowOff>32538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1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49065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87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739,202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120,371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した。主な構成項目である普通建設事業費は住民一人当たり</a:t>
          </a:r>
          <a:r>
            <a:rPr kumimoji="1" lang="en-US" altLang="ja-JP" sz="1100">
              <a:solidFill>
                <a:schemeClr val="dk1"/>
              </a:solidFill>
              <a:effectLst/>
              <a:latin typeface="+mn-lt"/>
              <a:ea typeface="+mn-ea"/>
              <a:cs typeface="+mn-cs"/>
            </a:rPr>
            <a:t>66,542</a:t>
          </a:r>
          <a:r>
            <a:rPr kumimoji="1" lang="ja-JP" altLang="ja-JP" sz="1100">
              <a:solidFill>
                <a:schemeClr val="dk1"/>
              </a:solidFill>
              <a:effectLst/>
              <a:latin typeface="+mn-lt"/>
              <a:ea typeface="+mn-ea"/>
              <a:cs typeface="+mn-cs"/>
            </a:rPr>
            <a:t>円となっており、類似団体平均と比べると</a:t>
          </a:r>
          <a:r>
            <a:rPr kumimoji="1" lang="en-US" altLang="ja-JP" sz="1100">
              <a:solidFill>
                <a:schemeClr val="dk1"/>
              </a:solidFill>
              <a:effectLst/>
              <a:latin typeface="+mn-lt"/>
              <a:ea typeface="+mn-ea"/>
              <a:cs typeface="+mn-cs"/>
            </a:rPr>
            <a:t>3,787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少ない</a:t>
          </a:r>
          <a:r>
            <a:rPr kumimoji="1" lang="ja-JP" altLang="ja-JP" sz="1100">
              <a:solidFill>
                <a:schemeClr val="dk1"/>
              </a:solidFill>
              <a:effectLst/>
              <a:latin typeface="+mn-lt"/>
              <a:ea typeface="+mn-ea"/>
              <a:cs typeface="+mn-cs"/>
            </a:rPr>
            <a:t>結果となった。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荷さばき施設整備事業</a:t>
          </a:r>
          <a:r>
            <a:rPr kumimoji="1" lang="ja-JP" altLang="ja-JP" sz="1100">
              <a:solidFill>
                <a:schemeClr val="dk1"/>
              </a:solidFill>
              <a:effectLst/>
              <a:latin typeface="+mn-lt"/>
              <a:ea typeface="+mn-ea"/>
              <a:cs typeface="+mn-cs"/>
            </a:rPr>
            <a:t>に係る事業費が大幅に減少したことなどにより、</a:t>
          </a:r>
          <a:r>
            <a:rPr kumimoji="1" lang="en-US" altLang="ja-JP" sz="1100">
              <a:solidFill>
                <a:schemeClr val="dk1"/>
              </a:solidFill>
              <a:effectLst/>
              <a:latin typeface="+mn-lt"/>
              <a:ea typeface="+mn-ea"/>
              <a:cs typeface="+mn-cs"/>
            </a:rPr>
            <a:t>10,695</a:t>
          </a:r>
          <a:r>
            <a:rPr kumimoji="1" lang="ja-JP" altLang="ja-JP" sz="1100">
              <a:solidFill>
                <a:schemeClr val="dk1"/>
              </a:solidFill>
              <a:effectLst/>
              <a:latin typeface="+mn-lt"/>
              <a:ea typeface="+mn-ea"/>
              <a:cs typeface="+mn-cs"/>
            </a:rPr>
            <a:t>円減少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lang="ja-JP" altLang="ja-JP" sz="1400">
            <a:effectLst/>
          </a:endParaRPr>
        </a:p>
        <a:p>
          <a:r>
            <a:rPr kumimoji="1" lang="ja-JP" altLang="ja-JP" sz="1100">
              <a:solidFill>
                <a:schemeClr val="dk1"/>
              </a:solidFill>
              <a:effectLst/>
              <a:latin typeface="+mn-lt"/>
              <a:ea typeface="+mn-ea"/>
              <a:cs typeface="+mn-cs"/>
            </a:rPr>
            <a:t>　また、補助費等については、住民一人当たり</a:t>
          </a:r>
          <a:r>
            <a:rPr kumimoji="1" lang="en-US" altLang="ja-JP" sz="1100">
              <a:solidFill>
                <a:schemeClr val="dk1"/>
              </a:solidFill>
              <a:effectLst/>
              <a:latin typeface="+mn-lt"/>
              <a:ea typeface="+mn-ea"/>
              <a:cs typeface="+mn-cs"/>
            </a:rPr>
            <a:t>211,106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％増加し、類似団体平均を大きく上回っている。</a:t>
          </a:r>
          <a:r>
            <a:rPr kumimoji="1" lang="ja-JP" altLang="en-US" sz="1100">
              <a:solidFill>
                <a:schemeClr val="dk1"/>
              </a:solidFill>
              <a:effectLst/>
              <a:latin typeface="+mn-lt"/>
              <a:ea typeface="+mn-ea"/>
              <a:cs typeface="+mn-cs"/>
            </a:rPr>
            <a:t>特別定額給付金や商品券事業など、新型コロナウイルス感染症対策に要する経費が増加したことで、令和元</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122,493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となっている。各種団体への補助金について、効率的・効果的な運用を図るため、統一的な基準に基づく客観的な審査を行い、整理適正化に努める。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2615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2615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6455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47346</xdr:rowOff>
    </xdr:from>
    <xdr:to>
      <xdr:col>10</xdr:col>
      <xdr:colOff>114300</xdr:colOff>
      <xdr:row>35</xdr:row>
      <xdr:rowOff>93523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480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146050</xdr:rowOff>
    </xdr:from>
    <xdr:to>
      <xdr:col>20</xdr:col>
      <xdr:colOff>38100</xdr:colOff>
      <xdr:row>35</xdr:row>
      <xdr:rowOff>76200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67327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13005</xdr:rowOff>
    </xdr:from>
    <xdr:to>
      <xdr:col>15</xdr:col>
      <xdr:colOff>101600</xdr:colOff>
      <xdr:row>35</xdr:row>
      <xdr:rowOff>114605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105732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42723</xdr:rowOff>
    </xdr:from>
    <xdr:to>
      <xdr:col>10</xdr:col>
      <xdr:colOff>165100</xdr:colOff>
      <xdr:row>35</xdr:row>
      <xdr:rowOff>144323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135450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91435</xdr:rowOff>
    </xdr:from>
    <xdr:to>
      <xdr:col>24</xdr:col>
      <xdr:colOff>63500</xdr:colOff>
      <xdr:row>58</xdr:row>
      <xdr:rowOff>16587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1185"/>
          <a:ext cx="838200" cy="4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16587</xdr:rowOff>
    </xdr:from>
    <xdr:to>
      <xdr:col>19</xdr:col>
      <xdr:colOff>177800</xdr:colOff>
      <xdr:row>58</xdr:row>
      <xdr:rowOff>25922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0687"/>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25057</xdr:rowOff>
    </xdr:from>
    <xdr:to>
      <xdr:col>15</xdr:col>
      <xdr:colOff>50800</xdr:colOff>
      <xdr:row>58</xdr:row>
      <xdr:rowOff>25922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69157"/>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149465</xdr:rowOff>
    </xdr:from>
    <xdr:to>
      <xdr:col>10</xdr:col>
      <xdr:colOff>114300</xdr:colOff>
      <xdr:row>58</xdr:row>
      <xdr:rowOff>25057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22115"/>
          <a:ext cx="889000" cy="4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40635</xdr:rowOff>
    </xdr:from>
    <xdr:to>
      <xdr:col>24</xdr:col>
      <xdr:colOff>114300</xdr:colOff>
      <xdr:row>55</xdr:row>
      <xdr:rowOff>142235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19062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137237</xdr:rowOff>
    </xdr:from>
    <xdr:to>
      <xdr:col>20</xdr:col>
      <xdr:colOff>38100</xdr:colOff>
      <xdr:row>58</xdr:row>
      <xdr:rowOff>67387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58514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146572</xdr:rowOff>
    </xdr:from>
    <xdr:to>
      <xdr:col>15</xdr:col>
      <xdr:colOff>101600</xdr:colOff>
      <xdr:row>58</xdr:row>
      <xdr:rowOff>76722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67849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145707</xdr:rowOff>
    </xdr:from>
    <xdr:to>
      <xdr:col>10</xdr:col>
      <xdr:colOff>165100</xdr:colOff>
      <xdr:row>58</xdr:row>
      <xdr:rowOff>75857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66984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98665</xdr:rowOff>
    </xdr:from>
    <xdr:to>
      <xdr:col>6</xdr:col>
      <xdr:colOff>38100</xdr:colOff>
      <xdr:row>58</xdr:row>
      <xdr:rowOff>28815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19942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42075</xdr:rowOff>
    </xdr:from>
    <xdr:to>
      <xdr:col>24</xdr:col>
      <xdr:colOff>63500</xdr:colOff>
      <xdr:row>73</xdr:row>
      <xdr:rowOff>45631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57925"/>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168237</xdr:rowOff>
    </xdr:from>
    <xdr:to>
      <xdr:col>19</xdr:col>
      <xdr:colOff>177800</xdr:colOff>
      <xdr:row>73</xdr:row>
      <xdr:rowOff>45631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341187"/>
          <a:ext cx="8890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168237</xdr:rowOff>
    </xdr:from>
    <xdr:to>
      <xdr:col>15</xdr:col>
      <xdr:colOff>50800</xdr:colOff>
      <xdr:row>73</xdr:row>
      <xdr:rowOff>171234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341187"/>
          <a:ext cx="889000" cy="3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62395</xdr:rowOff>
    </xdr:from>
    <xdr:to>
      <xdr:col>10</xdr:col>
      <xdr:colOff>114300</xdr:colOff>
      <xdr:row>73</xdr:row>
      <xdr:rowOff>171234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578245"/>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162725</xdr:rowOff>
    </xdr:from>
    <xdr:to>
      <xdr:col>24</xdr:col>
      <xdr:colOff>114300</xdr:colOff>
      <xdr:row>73</xdr:row>
      <xdr:rowOff>92875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5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166281</xdr:rowOff>
    </xdr:from>
    <xdr:to>
      <xdr:col>20</xdr:col>
      <xdr:colOff>38100</xdr:colOff>
      <xdr:row>73</xdr:row>
      <xdr:rowOff>96431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112958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117437</xdr:rowOff>
    </xdr:from>
    <xdr:to>
      <xdr:col>15</xdr:col>
      <xdr:colOff>101600</xdr:colOff>
      <xdr:row>72</xdr:row>
      <xdr:rowOff>47587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64114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0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120434</xdr:rowOff>
    </xdr:from>
    <xdr:to>
      <xdr:col>10</xdr:col>
      <xdr:colOff>165100</xdr:colOff>
      <xdr:row>74</xdr:row>
      <xdr:rowOff>50584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67111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1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11595</xdr:rowOff>
    </xdr:from>
    <xdr:to>
      <xdr:col>6</xdr:col>
      <xdr:colOff>38100</xdr:colOff>
      <xdr:row>73</xdr:row>
      <xdr:rowOff>113195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129722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47934</xdr:rowOff>
    </xdr:from>
    <xdr:to>
      <xdr:col>24</xdr:col>
      <xdr:colOff>63500</xdr:colOff>
      <xdr:row>96</xdr:row>
      <xdr:rowOff>110765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35684"/>
          <a:ext cx="838200" cy="2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47934</xdr:rowOff>
    </xdr:from>
    <xdr:to>
      <xdr:col>19</xdr:col>
      <xdr:colOff>177800</xdr:colOff>
      <xdr:row>96</xdr:row>
      <xdr:rowOff>71403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35684"/>
          <a:ext cx="889000" cy="1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132831</xdr:rowOff>
    </xdr:from>
    <xdr:to>
      <xdr:col>15</xdr:col>
      <xdr:colOff>50800</xdr:colOff>
      <xdr:row>96</xdr:row>
      <xdr:rowOff>71403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20581"/>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132831</xdr:rowOff>
    </xdr:from>
    <xdr:to>
      <xdr:col>10</xdr:col>
      <xdr:colOff>114300</xdr:colOff>
      <xdr:row>95</xdr:row>
      <xdr:rowOff>160024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20581"/>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59965</xdr:rowOff>
    </xdr:from>
    <xdr:to>
      <xdr:col>24</xdr:col>
      <xdr:colOff>114300</xdr:colOff>
      <xdr:row>96</xdr:row>
      <xdr:rowOff>161565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82842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168584</xdr:rowOff>
    </xdr:from>
    <xdr:to>
      <xdr:col>20</xdr:col>
      <xdr:colOff>38100</xdr:colOff>
      <xdr:row>95</xdr:row>
      <xdr:rowOff>98734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115261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20603</xdr:rowOff>
    </xdr:from>
    <xdr:to>
      <xdr:col>15</xdr:col>
      <xdr:colOff>101600</xdr:colOff>
      <xdr:row>96</xdr:row>
      <xdr:rowOff>122203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138730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82031</xdr:rowOff>
    </xdr:from>
    <xdr:to>
      <xdr:col>10</xdr:col>
      <xdr:colOff>165100</xdr:colOff>
      <xdr:row>96</xdr:row>
      <xdr:rowOff>12181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28708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109224</xdr:rowOff>
    </xdr:from>
    <xdr:to>
      <xdr:col>6</xdr:col>
      <xdr:colOff>38100</xdr:colOff>
      <xdr:row>96</xdr:row>
      <xdr:rowOff>39374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55901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91531</xdr:rowOff>
    </xdr:from>
    <xdr:to>
      <xdr:col>55</xdr:col>
      <xdr:colOff>0</xdr:colOff>
      <xdr:row>38</xdr:row>
      <xdr:rowOff>94960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663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94960</xdr:rowOff>
    </xdr:from>
    <xdr:to>
      <xdr:col>50</xdr:col>
      <xdr:colOff>114300</xdr:colOff>
      <xdr:row>38</xdr:row>
      <xdr:rowOff>98062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0060"/>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86306</xdr:rowOff>
    </xdr:from>
    <xdr:to>
      <xdr:col>45</xdr:col>
      <xdr:colOff>177800</xdr:colOff>
      <xdr:row>38</xdr:row>
      <xdr:rowOff>98062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1406"/>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86306</xdr:rowOff>
    </xdr:from>
    <xdr:to>
      <xdr:col>41</xdr:col>
      <xdr:colOff>50800</xdr:colOff>
      <xdr:row>38</xdr:row>
      <xdr:rowOff>89408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01406"/>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40731</xdr:rowOff>
    </xdr:from>
    <xdr:to>
      <xdr:col>55</xdr:col>
      <xdr:colOff>50800</xdr:colOff>
      <xdr:row>38</xdr:row>
      <xdr:rowOff>142331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63608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44160</xdr:rowOff>
    </xdr:from>
    <xdr:to>
      <xdr:col>50</xdr:col>
      <xdr:colOff>165100</xdr:colOff>
      <xdr:row>38</xdr:row>
      <xdr:rowOff>145760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162287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47262</xdr:rowOff>
    </xdr:from>
    <xdr:to>
      <xdr:col>46</xdr:col>
      <xdr:colOff>38100</xdr:colOff>
      <xdr:row>38</xdr:row>
      <xdr:rowOff>148862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165389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35506</xdr:rowOff>
    </xdr:from>
    <xdr:to>
      <xdr:col>41</xdr:col>
      <xdr:colOff>101600</xdr:colOff>
      <xdr:row>38</xdr:row>
      <xdr:rowOff>137106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153633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156735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56128</xdr:rowOff>
    </xdr:from>
    <xdr:to>
      <xdr:col>55</xdr:col>
      <xdr:colOff>0</xdr:colOff>
      <xdr:row>55</xdr:row>
      <xdr:rowOff>11150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142978"/>
          <a:ext cx="838200" cy="29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56128</xdr:rowOff>
    </xdr:from>
    <xdr:to>
      <xdr:col>50</xdr:col>
      <xdr:colOff>114300</xdr:colOff>
      <xdr:row>54</xdr:row>
      <xdr:rowOff>138462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142978"/>
          <a:ext cx="889000" cy="2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138462</xdr:rowOff>
    </xdr:from>
    <xdr:to>
      <xdr:col>45</xdr:col>
      <xdr:colOff>177800</xdr:colOff>
      <xdr:row>55</xdr:row>
      <xdr:rowOff>97790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396762"/>
          <a:ext cx="889000" cy="1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97790</xdr:rowOff>
    </xdr:from>
    <xdr:to>
      <xdr:col>41</xdr:col>
      <xdr:colOff>50800</xdr:colOff>
      <xdr:row>56</xdr:row>
      <xdr:rowOff>73311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27540"/>
          <a:ext cx="8890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131800</xdr:rowOff>
    </xdr:from>
    <xdr:to>
      <xdr:col>55</xdr:col>
      <xdr:colOff>50800</xdr:colOff>
      <xdr:row>55</xdr:row>
      <xdr:rowOff>61950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154677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5328</xdr:rowOff>
    </xdr:from>
    <xdr:to>
      <xdr:col>50</xdr:col>
      <xdr:colOff>165100</xdr:colOff>
      <xdr:row>53</xdr:row>
      <xdr:rowOff>106928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123455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87662</xdr:rowOff>
    </xdr:from>
    <xdr:to>
      <xdr:col>46</xdr:col>
      <xdr:colOff>38100</xdr:colOff>
      <xdr:row>55</xdr:row>
      <xdr:rowOff>17812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34339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46990</xdr:rowOff>
    </xdr:from>
    <xdr:to>
      <xdr:col>41</xdr:col>
      <xdr:colOff>101600</xdr:colOff>
      <xdr:row>55</xdr:row>
      <xdr:rowOff>148590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165117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22511</xdr:rowOff>
    </xdr:from>
    <xdr:to>
      <xdr:col>36</xdr:col>
      <xdr:colOff>165100</xdr:colOff>
      <xdr:row>56</xdr:row>
      <xdr:rowOff>124111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140638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160979</xdr:rowOff>
    </xdr:from>
    <xdr:to>
      <xdr:col>55</xdr:col>
      <xdr:colOff>0</xdr:colOff>
      <xdr:row>77</xdr:row>
      <xdr:rowOff>121641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91179"/>
          <a:ext cx="8382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121641</xdr:rowOff>
    </xdr:from>
    <xdr:to>
      <xdr:col>50</xdr:col>
      <xdr:colOff>114300</xdr:colOff>
      <xdr:row>77</xdr:row>
      <xdr:rowOff>149034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23291"/>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149034</xdr:rowOff>
    </xdr:from>
    <xdr:to>
      <xdr:col>45</xdr:col>
      <xdr:colOff>177800</xdr:colOff>
      <xdr:row>77</xdr:row>
      <xdr:rowOff>155073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0684"/>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155073</xdr:rowOff>
    </xdr:from>
    <xdr:to>
      <xdr:col>41</xdr:col>
      <xdr:colOff>50800</xdr:colOff>
      <xdr:row>78</xdr:row>
      <xdr:rowOff>63385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6723"/>
          <a:ext cx="889000" cy="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110179</xdr:rowOff>
    </xdr:from>
    <xdr:to>
      <xdr:col>55</xdr:col>
      <xdr:colOff>50800</xdr:colOff>
      <xdr:row>77</xdr:row>
      <xdr:rowOff>40329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88606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70841</xdr:rowOff>
    </xdr:from>
    <xdr:to>
      <xdr:col>50</xdr:col>
      <xdr:colOff>165100</xdr:colOff>
      <xdr:row>78</xdr:row>
      <xdr:rowOff>991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17518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98234</xdr:rowOff>
    </xdr:from>
    <xdr:to>
      <xdr:col>46</xdr:col>
      <xdr:colOff>38100</xdr:colOff>
      <xdr:row>78</xdr:row>
      <xdr:rowOff>28384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19511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104273</xdr:rowOff>
    </xdr:from>
    <xdr:to>
      <xdr:col>41</xdr:col>
      <xdr:colOff>101600</xdr:colOff>
      <xdr:row>78</xdr:row>
      <xdr:rowOff>34423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25550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12585</xdr:rowOff>
    </xdr:from>
    <xdr:to>
      <xdr:col>36</xdr:col>
      <xdr:colOff>165100</xdr:colOff>
      <xdr:row>78</xdr:row>
      <xdr:rowOff>114185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105312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149285</xdr:rowOff>
    </xdr:from>
    <xdr:to>
      <xdr:col>55</xdr:col>
      <xdr:colOff>0</xdr:colOff>
      <xdr:row>97</xdr:row>
      <xdr:rowOff>57437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08485"/>
          <a:ext cx="838200" cy="7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57437</xdr:rowOff>
    </xdr:from>
    <xdr:to>
      <xdr:col>50</xdr:col>
      <xdr:colOff>114300</xdr:colOff>
      <xdr:row>97</xdr:row>
      <xdr:rowOff>104854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88087"/>
          <a:ext cx="889000" cy="4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87334</xdr:rowOff>
    </xdr:from>
    <xdr:to>
      <xdr:col>45</xdr:col>
      <xdr:colOff>177800</xdr:colOff>
      <xdr:row>97</xdr:row>
      <xdr:rowOff>104854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17984"/>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71120</xdr:rowOff>
    </xdr:from>
    <xdr:to>
      <xdr:col>41</xdr:col>
      <xdr:colOff>50800</xdr:colOff>
      <xdr:row>97</xdr:row>
      <xdr:rowOff>87334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01770"/>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98485</xdr:rowOff>
    </xdr:from>
    <xdr:to>
      <xdr:col>55</xdr:col>
      <xdr:colOff>50800</xdr:colOff>
      <xdr:row>97</xdr:row>
      <xdr:rowOff>28635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76912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6637</xdr:rowOff>
    </xdr:from>
    <xdr:to>
      <xdr:col>50</xdr:col>
      <xdr:colOff>165100</xdr:colOff>
      <xdr:row>97</xdr:row>
      <xdr:rowOff>108237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54054</xdr:rowOff>
    </xdr:from>
    <xdr:to>
      <xdr:col>46</xdr:col>
      <xdr:colOff>38100</xdr:colOff>
      <xdr:row>97</xdr:row>
      <xdr:rowOff>155654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36534</xdr:rowOff>
    </xdr:from>
    <xdr:to>
      <xdr:col>41</xdr:col>
      <xdr:colOff>101600</xdr:colOff>
      <xdr:row>97</xdr:row>
      <xdr:rowOff>138134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129261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20320</xdr:rowOff>
    </xdr:from>
    <xdr:to>
      <xdr:col>36</xdr:col>
      <xdr:colOff>165100</xdr:colOff>
      <xdr:row>97</xdr:row>
      <xdr:rowOff>121920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113047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53380</xdr:rowOff>
    </xdr:from>
    <xdr:to>
      <xdr:col>85</xdr:col>
      <xdr:colOff>127000</xdr:colOff>
      <xdr:row>35</xdr:row>
      <xdr:rowOff>95054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711230"/>
          <a:ext cx="838200" cy="3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167498</xdr:rowOff>
    </xdr:from>
    <xdr:to>
      <xdr:col>81</xdr:col>
      <xdr:colOff>50800</xdr:colOff>
      <xdr:row>35</xdr:row>
      <xdr:rowOff>95054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96798"/>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167498</xdr:rowOff>
    </xdr:from>
    <xdr:to>
      <xdr:col>76</xdr:col>
      <xdr:colOff>114300</xdr:colOff>
      <xdr:row>36</xdr:row>
      <xdr:rowOff>50546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96798"/>
          <a:ext cx="889000" cy="2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39665</xdr:rowOff>
    </xdr:from>
    <xdr:to>
      <xdr:col>71</xdr:col>
      <xdr:colOff>177800</xdr:colOff>
      <xdr:row>36</xdr:row>
      <xdr:rowOff>50546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1186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2580</xdr:rowOff>
    </xdr:from>
    <xdr:to>
      <xdr:col>85</xdr:col>
      <xdr:colOff>177800</xdr:colOff>
      <xdr:row>33</xdr:row>
      <xdr:rowOff>104180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25457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44254</xdr:rowOff>
    </xdr:from>
    <xdr:to>
      <xdr:col>81</xdr:col>
      <xdr:colOff>101600</xdr:colOff>
      <xdr:row>35</xdr:row>
      <xdr:rowOff>145854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162381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2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116698</xdr:rowOff>
    </xdr:from>
    <xdr:to>
      <xdr:col>76</xdr:col>
      <xdr:colOff>165100</xdr:colOff>
      <xdr:row>35</xdr:row>
      <xdr:rowOff>46848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63375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171196</xdr:rowOff>
    </xdr:from>
    <xdr:to>
      <xdr:col>72</xdr:col>
      <xdr:colOff>38100</xdr:colOff>
      <xdr:row>36</xdr:row>
      <xdr:rowOff>101346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117873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4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160315</xdr:rowOff>
    </xdr:from>
    <xdr:to>
      <xdr:col>67</xdr:col>
      <xdr:colOff>101600</xdr:colOff>
      <xdr:row>36</xdr:row>
      <xdr:rowOff>90465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106992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12795</xdr:rowOff>
    </xdr:from>
    <xdr:to>
      <xdr:col>85</xdr:col>
      <xdr:colOff>127000</xdr:colOff>
      <xdr:row>56</xdr:row>
      <xdr:rowOff>98960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13995"/>
          <a:ext cx="838200" cy="8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87399</xdr:rowOff>
    </xdr:from>
    <xdr:to>
      <xdr:col>81</xdr:col>
      <xdr:colOff>50800</xdr:colOff>
      <xdr:row>56</xdr:row>
      <xdr:rowOff>98960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45699"/>
          <a:ext cx="889000" cy="3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87399</xdr:rowOff>
    </xdr:from>
    <xdr:to>
      <xdr:col>76</xdr:col>
      <xdr:colOff>114300</xdr:colOff>
      <xdr:row>54</xdr:row>
      <xdr:rowOff>144615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45699"/>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144615</xdr:rowOff>
    </xdr:from>
    <xdr:to>
      <xdr:col>71</xdr:col>
      <xdr:colOff>177800</xdr:colOff>
      <xdr:row>55</xdr:row>
      <xdr:rowOff>163262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02915"/>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133445</xdr:rowOff>
    </xdr:from>
    <xdr:to>
      <xdr:col>85</xdr:col>
      <xdr:colOff>177800</xdr:colOff>
      <xdr:row>56</xdr:row>
      <xdr:rowOff>63595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111872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48160</xdr:rowOff>
    </xdr:from>
    <xdr:to>
      <xdr:col>81</xdr:col>
      <xdr:colOff>101600</xdr:colOff>
      <xdr:row>56</xdr:row>
      <xdr:rowOff>149760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140887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36599</xdr:rowOff>
    </xdr:from>
    <xdr:to>
      <xdr:col>76</xdr:col>
      <xdr:colOff>165100</xdr:colOff>
      <xdr:row>54</xdr:row>
      <xdr:rowOff>138199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154726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93815</xdr:rowOff>
    </xdr:from>
    <xdr:to>
      <xdr:col>72</xdr:col>
      <xdr:colOff>38100</xdr:colOff>
      <xdr:row>55</xdr:row>
      <xdr:rowOff>23965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40492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112462</xdr:rowOff>
    </xdr:from>
    <xdr:to>
      <xdr:col>67</xdr:col>
      <xdr:colOff>101600</xdr:colOff>
      <xdr:row>56</xdr:row>
      <xdr:rowOff>42612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59139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102209</xdr:rowOff>
    </xdr:from>
    <xdr:to>
      <xdr:col>85</xdr:col>
      <xdr:colOff>127000</xdr:colOff>
      <xdr:row>75</xdr:row>
      <xdr:rowOff>134760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960959"/>
          <a:ext cx="8382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52946</xdr:rowOff>
    </xdr:from>
    <xdr:to>
      <xdr:col>81</xdr:col>
      <xdr:colOff>50800</xdr:colOff>
      <xdr:row>75</xdr:row>
      <xdr:rowOff>134760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911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52946</xdr:rowOff>
    </xdr:from>
    <xdr:to>
      <xdr:col>76</xdr:col>
      <xdr:colOff>114300</xdr:colOff>
      <xdr:row>79</xdr:row>
      <xdr:rowOff>13055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911696"/>
          <a:ext cx="889000" cy="64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163119</xdr:rowOff>
    </xdr:from>
    <xdr:to>
      <xdr:col>71</xdr:col>
      <xdr:colOff>177800</xdr:colOff>
      <xdr:row>79</xdr:row>
      <xdr:rowOff>13055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36219"/>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51409</xdr:rowOff>
    </xdr:from>
    <xdr:to>
      <xdr:col>85</xdr:col>
      <xdr:colOff>177800</xdr:colOff>
      <xdr:row>75</xdr:row>
      <xdr:rowOff>153009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74286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7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83960</xdr:rowOff>
    </xdr:from>
    <xdr:to>
      <xdr:col>81</xdr:col>
      <xdr:colOff>101600</xdr:colOff>
      <xdr:row>76</xdr:row>
      <xdr:rowOff>14111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42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30637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7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2146</xdr:rowOff>
    </xdr:from>
    <xdr:to>
      <xdr:col>76</xdr:col>
      <xdr:colOff>165100</xdr:colOff>
      <xdr:row>75</xdr:row>
      <xdr:rowOff>103746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8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120273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6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133705</xdr:rowOff>
    </xdr:from>
    <xdr:to>
      <xdr:col>72</xdr:col>
      <xdr:colOff>38100</xdr:colOff>
      <xdr:row>79</xdr:row>
      <xdr:rowOff>63855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54982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112319</xdr:rowOff>
    </xdr:from>
    <xdr:to>
      <xdr:col>67</xdr:col>
      <xdr:colOff>101600</xdr:colOff>
      <xdr:row>79</xdr:row>
      <xdr:rowOff>42469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58996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72313</xdr:rowOff>
    </xdr:from>
    <xdr:to>
      <xdr:col>85</xdr:col>
      <xdr:colOff>127000</xdr:colOff>
      <xdr:row>94</xdr:row>
      <xdr:rowOff>142596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188613"/>
          <a:ext cx="838200" cy="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14960</xdr:rowOff>
    </xdr:from>
    <xdr:to>
      <xdr:col>81</xdr:col>
      <xdr:colOff>50800</xdr:colOff>
      <xdr:row>94</xdr:row>
      <xdr:rowOff>142596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13126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14960</xdr:rowOff>
    </xdr:from>
    <xdr:to>
      <xdr:col>76</xdr:col>
      <xdr:colOff>114300</xdr:colOff>
      <xdr:row>94</xdr:row>
      <xdr:rowOff>44235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31260"/>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40856</xdr:rowOff>
    </xdr:from>
    <xdr:to>
      <xdr:col>71</xdr:col>
      <xdr:colOff>177800</xdr:colOff>
      <xdr:row>94</xdr:row>
      <xdr:rowOff>44235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1571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21513</xdr:rowOff>
    </xdr:from>
    <xdr:to>
      <xdr:col>85</xdr:col>
      <xdr:colOff>177800</xdr:colOff>
      <xdr:row>94</xdr:row>
      <xdr:rowOff>123113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44390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91796</xdr:rowOff>
    </xdr:from>
    <xdr:to>
      <xdr:col>81</xdr:col>
      <xdr:colOff>101600</xdr:colOff>
      <xdr:row>95</xdr:row>
      <xdr:rowOff>21946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38473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135610</xdr:rowOff>
    </xdr:from>
    <xdr:to>
      <xdr:col>76</xdr:col>
      <xdr:colOff>165100</xdr:colOff>
      <xdr:row>94</xdr:row>
      <xdr:rowOff>65760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82287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8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164885</xdr:rowOff>
    </xdr:from>
    <xdr:to>
      <xdr:col>72</xdr:col>
      <xdr:colOff>38100</xdr:colOff>
      <xdr:row>94</xdr:row>
      <xdr:rowOff>95035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111562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161506</xdr:rowOff>
    </xdr:from>
    <xdr:to>
      <xdr:col>67</xdr:col>
      <xdr:colOff>101600</xdr:colOff>
      <xdr:row>94</xdr:row>
      <xdr:rowOff>91656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108183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167,668</a:t>
          </a:r>
          <a:r>
            <a:rPr kumimoji="1" lang="ja-JP" altLang="en-US" sz="1100">
              <a:solidFill>
                <a:schemeClr val="dk1"/>
              </a:solidFill>
              <a:effectLst/>
              <a:latin typeface="+mn-lt"/>
              <a:ea typeface="+mn-ea"/>
              <a:cs typeface="+mn-cs"/>
            </a:rPr>
            <a:t>円となっており、令和元年度から比較すると</a:t>
          </a:r>
          <a:r>
            <a:rPr kumimoji="1" lang="en-US" altLang="ja-JP" sz="1100">
              <a:solidFill>
                <a:schemeClr val="dk1"/>
              </a:solidFill>
              <a:effectLst/>
              <a:latin typeface="+mn-lt"/>
              <a:ea typeface="+mn-ea"/>
              <a:cs typeface="+mn-cs"/>
            </a:rPr>
            <a:t>115,355</a:t>
          </a:r>
          <a:r>
            <a:rPr kumimoji="1" lang="ja-JP" altLang="en-US" sz="1100">
              <a:solidFill>
                <a:schemeClr val="dk1"/>
              </a:solidFill>
              <a:effectLst/>
              <a:latin typeface="+mn-lt"/>
              <a:ea typeface="+mn-ea"/>
              <a:cs typeface="+mn-cs"/>
            </a:rPr>
            <a:t>円増加している。これは、新型コロナウイルス感染症対策として実施した特別定額給付金に要する経費が大幅に増加したことが主な要因である。</a:t>
          </a:r>
          <a:endParaRPr lang="ja-JP" altLang="ja-JP" sz="1400">
            <a:effectLst/>
          </a:endParaRPr>
        </a:p>
        <a:p>
          <a:r>
            <a:rPr kumimoji="1" lang="ja-JP" altLang="en-US" sz="1100">
              <a:solidFill>
                <a:schemeClr val="dk1"/>
              </a:solidFill>
              <a:effectLst/>
              <a:latin typeface="+mn-lt"/>
              <a:ea typeface="+mn-ea"/>
              <a:cs typeface="+mn-cs"/>
            </a:rPr>
            <a:t>　また、消防費は住民一人当たり</a:t>
          </a:r>
          <a:r>
            <a:rPr kumimoji="1" lang="en-US" altLang="ja-JP" sz="1100">
              <a:solidFill>
                <a:schemeClr val="dk1"/>
              </a:solidFill>
              <a:effectLst/>
              <a:latin typeface="+mn-lt"/>
              <a:ea typeface="+mn-ea"/>
              <a:cs typeface="+mn-cs"/>
            </a:rPr>
            <a:t>41,276</a:t>
          </a:r>
          <a:r>
            <a:rPr kumimoji="1" lang="ja-JP" altLang="en-US" sz="1100">
              <a:solidFill>
                <a:schemeClr val="dk1"/>
              </a:solidFill>
              <a:effectLst/>
              <a:latin typeface="+mn-lt"/>
              <a:ea typeface="+mn-ea"/>
              <a:cs typeface="+mn-cs"/>
            </a:rPr>
            <a:t>円となっており、令和元年度から比較すると</a:t>
          </a:r>
          <a:r>
            <a:rPr kumimoji="1" lang="en-US" altLang="ja-JP" sz="1100">
              <a:solidFill>
                <a:schemeClr val="dk1"/>
              </a:solidFill>
              <a:effectLst/>
              <a:latin typeface="+mn-lt"/>
              <a:ea typeface="+mn-ea"/>
              <a:cs typeface="+mn-cs"/>
            </a:rPr>
            <a:t>16,823</a:t>
          </a:r>
          <a:r>
            <a:rPr kumimoji="1" lang="ja-JP" altLang="en-US" sz="1100">
              <a:solidFill>
                <a:schemeClr val="dk1"/>
              </a:solidFill>
              <a:effectLst/>
              <a:latin typeface="+mn-lt"/>
              <a:ea typeface="+mn-ea"/>
              <a:cs typeface="+mn-cs"/>
            </a:rPr>
            <a:t>円増加している。これは、平成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月豪雨災害に係る災害復旧事業の施越分として受け入れた負担金等を原資として災害対策基金を積立てたことにより大幅に増加したことが主な要因である。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一方で</a:t>
          </a:r>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37,748</a:t>
          </a:r>
          <a:r>
            <a:rPr kumimoji="1" lang="ja-JP" altLang="ja-JP" sz="1100">
              <a:solidFill>
                <a:schemeClr val="dk1"/>
              </a:solidFill>
              <a:effectLst/>
              <a:latin typeface="+mn-lt"/>
              <a:ea typeface="+mn-ea"/>
              <a:cs typeface="+mn-cs"/>
            </a:rPr>
            <a:t>円となっており、令和元年度から比較すると</a:t>
          </a:r>
          <a:r>
            <a:rPr kumimoji="1" lang="en-US" altLang="ja-JP" sz="1100">
              <a:solidFill>
                <a:schemeClr val="dk1"/>
              </a:solidFill>
              <a:effectLst/>
              <a:latin typeface="+mn-lt"/>
              <a:ea typeface="+mn-ea"/>
              <a:cs typeface="+mn-cs"/>
            </a:rPr>
            <a:t>15,639</a:t>
          </a:r>
          <a:r>
            <a:rPr kumimoji="1" lang="ja-JP" altLang="ja-JP" sz="1100">
              <a:solidFill>
                <a:schemeClr val="dk1"/>
              </a:solidFill>
              <a:effectLst/>
              <a:latin typeface="+mn-lt"/>
              <a:ea typeface="+mn-ea"/>
              <a:cs typeface="+mn-cs"/>
            </a:rPr>
            <a:t>円減少している。これは、荷さばき施設整備事業などの大規模事業が一段落し、事業費が大幅減となったことが主な要因である。ただし、類似団体平均と比較すると、依然として</a:t>
          </a:r>
          <a:r>
            <a:rPr kumimoji="1" lang="en-US" altLang="ja-JP" sz="1100">
              <a:solidFill>
                <a:schemeClr val="dk1"/>
              </a:solidFill>
              <a:effectLst/>
              <a:latin typeface="+mn-lt"/>
              <a:ea typeface="+mn-ea"/>
              <a:cs typeface="+mn-cs"/>
            </a:rPr>
            <a:t>13,499</a:t>
          </a:r>
          <a:r>
            <a:rPr kumimoji="1" lang="ja-JP" altLang="ja-JP" sz="1100">
              <a:solidFill>
                <a:schemeClr val="dk1"/>
              </a:solidFill>
              <a:effectLst/>
              <a:latin typeface="+mn-lt"/>
              <a:ea typeface="+mn-ea"/>
              <a:cs typeface="+mn-cs"/>
            </a:rPr>
            <a:t>円上回っている。　</a:t>
          </a:r>
          <a:endParaRPr lang="ja-JP" altLang="ja-JP">
            <a:effectLst/>
          </a:endParaRPr>
        </a:p>
        <a:p>
          <a:r>
            <a:rPr kumimoji="1" lang="ja-JP" altLang="en-US" sz="1100">
              <a:solidFill>
                <a:schemeClr val="dk1"/>
              </a:solidFill>
              <a:effectLst/>
              <a:latin typeface="+mn-lt"/>
              <a:ea typeface="+mn-ea"/>
              <a:cs typeface="+mn-cs"/>
            </a:rPr>
            <a:t>　さらに、</a:t>
          </a:r>
          <a:r>
            <a:rPr lang="ja-JP" altLang="ja-JP" sz="1100">
              <a:solidFill>
                <a:schemeClr val="dk1"/>
              </a:solidFill>
              <a:effectLst/>
              <a:latin typeface="+mn-lt"/>
              <a:ea typeface="+mn-ea"/>
              <a:cs typeface="+mn-cs"/>
            </a:rPr>
            <a:t>公債費は、住民一人当たり</a:t>
          </a:r>
          <a:r>
            <a:rPr lang="en-US" altLang="ja-JP" sz="1100">
              <a:solidFill>
                <a:schemeClr val="dk1"/>
              </a:solidFill>
              <a:effectLst/>
              <a:latin typeface="+mn-lt"/>
              <a:ea typeface="+mn-ea"/>
              <a:cs typeface="+mn-cs"/>
            </a:rPr>
            <a:t>65,306</a:t>
          </a:r>
          <a:r>
            <a:rPr lang="ja-JP" altLang="ja-JP" sz="1100">
              <a:solidFill>
                <a:schemeClr val="dk1"/>
              </a:solidFill>
              <a:effectLst/>
              <a:latin typeface="+mn-lt"/>
              <a:ea typeface="+mn-ea"/>
              <a:cs typeface="+mn-cs"/>
            </a:rPr>
            <a:t>円となっており、平成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2,477</a:t>
          </a:r>
          <a:r>
            <a:rPr lang="ja-JP" altLang="ja-JP" sz="1100">
              <a:solidFill>
                <a:schemeClr val="dk1"/>
              </a:solidFill>
              <a:effectLst/>
              <a:latin typeface="+mn-lt"/>
              <a:ea typeface="+mn-ea"/>
              <a:cs typeface="+mn-cs"/>
            </a:rPr>
            <a:t>円減少している。既発債の繰上償還や中長期財政計画に沿った財政運営に努めたことにより、減少傾向が続いている。その一方で、類似団体平均と比較すると</a:t>
          </a:r>
          <a:r>
            <a:rPr lang="en-US" altLang="ja-JP" sz="1100">
              <a:solidFill>
                <a:schemeClr val="dk1"/>
              </a:solidFill>
              <a:effectLst/>
              <a:latin typeface="+mn-lt"/>
              <a:ea typeface="+mn-ea"/>
              <a:cs typeface="+mn-cs"/>
            </a:rPr>
            <a:t>10,450</a:t>
          </a:r>
          <a:r>
            <a:rPr lang="ja-JP" altLang="ja-JP" sz="1100">
              <a:solidFill>
                <a:schemeClr val="dk1"/>
              </a:solidFill>
              <a:effectLst/>
              <a:latin typeface="+mn-lt"/>
              <a:ea typeface="+mn-ea"/>
              <a:cs typeface="+mn-cs"/>
            </a:rPr>
            <a:t>円多い結果となっており、類似団体平均を上回る状況が続いている。</a:t>
          </a:r>
          <a:r>
            <a:rPr kumimoji="1" lang="ja-JP" altLang="ja-JP" sz="1100">
              <a:solidFill>
                <a:schemeClr val="dk1"/>
              </a:solidFill>
              <a:effectLst/>
              <a:latin typeface="+mn-lt"/>
              <a:ea typeface="+mn-ea"/>
              <a:cs typeface="+mn-cs"/>
            </a:rPr>
            <a:t>今後も計画的な地方債の発行に努め、後年度に過度の負担を残さないよう健全な財政運営に努める。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年度までは歳出全般の見直しによる経費削減や財政調整基金の継続的な積み立て等により、標準財政規模に対する実質単年度収支は一定水準を維持していた。</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年度以降は、平成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月豪雨災害に係る災害復旧等の臨時財政需要が引き続き発生して</a:t>
          </a:r>
          <a:r>
            <a:rPr kumimoji="1" lang="ja-JP" altLang="en-US" sz="1050">
              <a:solidFill>
                <a:schemeClr val="dk1"/>
              </a:solidFill>
              <a:effectLst/>
              <a:latin typeface="+mn-lt"/>
              <a:ea typeface="+mn-ea"/>
              <a:cs typeface="+mn-cs"/>
            </a:rPr>
            <a:t>いる。</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、翌年度へ繰越して実施する復旧事業</a:t>
          </a:r>
          <a:r>
            <a:rPr kumimoji="1" lang="ja-JP" altLang="en-US" sz="1050">
              <a:solidFill>
                <a:schemeClr val="dk1"/>
              </a:solidFill>
              <a:effectLst/>
              <a:latin typeface="+mn-lt"/>
              <a:ea typeface="+mn-ea"/>
              <a:cs typeface="+mn-cs"/>
            </a:rPr>
            <a:t>において国庫補助事業の年度間調整</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後年度への振替</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を行ったことなどにより、不用額が発生した結果、実質収支及び実質単年度収支はともに改善</a:t>
          </a:r>
          <a:r>
            <a:rPr kumimoji="1" lang="ja-JP" altLang="ja-JP" sz="1050">
              <a:solidFill>
                <a:schemeClr val="dk1"/>
              </a:solidFill>
              <a:effectLst/>
              <a:latin typeface="+mn-lt"/>
              <a:ea typeface="+mn-ea"/>
              <a:cs typeface="+mn-cs"/>
            </a:rPr>
            <a:t>した。</a:t>
          </a:r>
          <a:endParaRPr lang="ja-JP" altLang="ja-JP" sz="1200">
            <a:effectLst/>
          </a:endParaRPr>
        </a:p>
        <a:p>
          <a:r>
            <a:rPr kumimoji="1" lang="ja-JP" altLang="ja-JP" sz="1050">
              <a:solidFill>
                <a:schemeClr val="dk1"/>
              </a:solidFill>
              <a:effectLst/>
              <a:latin typeface="+mn-lt"/>
              <a:ea typeface="+mn-ea"/>
              <a:cs typeface="+mn-cs"/>
            </a:rPr>
            <a:t>　行政経営改革プランの方針に基づき、限りある行政資源を最適配分し、有効活用した施策の選択と集中による行政経営に取り組むことで適正水準への回復に努める。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財政健全化の取り組みのもと、各会計の赤字解消に努めてきた結果、令和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年度の赤字会計は住宅新築資金等貸付事業特別会計のみとなっている。</a:t>
          </a:r>
          <a:endParaRPr lang="ja-JP" altLang="ja-JP" sz="1400">
            <a:effectLst/>
          </a:endParaRPr>
        </a:p>
        <a:p>
          <a:r>
            <a:rPr kumimoji="1" lang="ja-JP" altLang="ja-JP" sz="1100">
              <a:solidFill>
                <a:schemeClr val="dk1"/>
              </a:solidFill>
              <a:effectLst/>
              <a:latin typeface="+mn-lt"/>
              <a:ea typeface="+mn-ea"/>
              <a:cs typeface="+mn-cs"/>
            </a:rPr>
            <a:t>　しかしながら、黒字額の大半を企業会計の資金剰余額が占めているため、病院などの経営状況によっては、赤字額が大幅に増加する可能性もある。</a:t>
          </a:r>
          <a:endParaRPr lang="ja-JP" altLang="ja-JP" sz="1400">
            <a:effectLst/>
          </a:endParaRPr>
        </a:p>
        <a:p>
          <a:r>
            <a:rPr kumimoji="1" lang="ja-JP" altLang="ja-JP" sz="1100">
              <a:solidFill>
                <a:schemeClr val="dk1"/>
              </a:solidFill>
              <a:effectLst/>
              <a:latin typeface="+mn-lt"/>
              <a:ea typeface="+mn-ea"/>
              <a:cs typeface="+mn-cs"/>
            </a:rPr>
            <a:t>　今後も引き続き、公営企業の健全な経営に努め、住宅新築資金等貸付事業特別会計の赤字要因である貸付金の滞納解消を進め、赤字額の縮減を図る。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57839185</v>
      </c>
      <c r="BO4" s="395"/>
      <c r="BP4" s="395"/>
      <c r="BQ4" s="395"/>
      <c r="BR4" s="395"/>
      <c r="BS4" s="395"/>
      <c r="BT4" s="395"/>
      <c r="BU4" s="396"/>
      <c r="BV4" s="394">
        <v>50258454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6.9</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54011303</v>
      </c>
      <c r="BO5" s="432"/>
      <c r="BP5" s="432"/>
      <c r="BQ5" s="432"/>
      <c r="BR5" s="432"/>
      <c r="BS5" s="432"/>
      <c r="BT5" s="432"/>
      <c r="BU5" s="433"/>
      <c r="BV5" s="431">
        <v>46114637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86.5</v>
      </c>
      <c r="CU5" s="429"/>
      <c r="CV5" s="429"/>
      <c r="CW5" s="429"/>
      <c r="CX5" s="429"/>
      <c r="CY5" s="429"/>
      <c r="CZ5" s="429"/>
      <c r="DA5" s="430"/>
      <c r="DB5" s="428">
        <v>84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3827882</v>
      </c>
      <c r="BO6" s="432"/>
      <c r="BP6" s="432"/>
      <c r="BQ6" s="432"/>
      <c r="BR6" s="432"/>
      <c r="BS6" s="432"/>
      <c r="BT6" s="432"/>
      <c r="BU6" s="433"/>
      <c r="BV6" s="431">
        <v>4143817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89.3</v>
      </c>
      <c r="CU6" s="469"/>
      <c r="CV6" s="469"/>
      <c r="CW6" s="469"/>
      <c r="CX6" s="469"/>
      <c r="CY6" s="469"/>
      <c r="CZ6" s="469"/>
      <c r="DA6" s="470"/>
      <c r="DB6" s="468">
        <v>86.9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2040889</v>
      </c>
      <c r="BO7" s="432"/>
      <c r="BP7" s="432"/>
      <c r="BQ7" s="432"/>
      <c r="BR7" s="432"/>
      <c r="BS7" s="432"/>
      <c r="BT7" s="432"/>
      <c r="BU7" s="433"/>
      <c r="BV7" s="431">
        <v>3736880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25736596</v>
      </c>
      <c r="CU7" s="432"/>
      <c r="CV7" s="432"/>
      <c r="CW7" s="432"/>
      <c r="CX7" s="432"/>
      <c r="CY7" s="432"/>
      <c r="CZ7" s="432"/>
      <c r="DA7" s="433"/>
      <c r="DB7" s="431">
        <v>25142920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1786993</v>
      </c>
      <c r="BO8" s="432"/>
      <c r="BP8" s="432"/>
      <c r="BQ8" s="432"/>
      <c r="BR8" s="432"/>
      <c r="BS8" s="432"/>
      <c r="BT8" s="432"/>
      <c r="BU8" s="433"/>
      <c r="BV8" s="431">
        <v>406937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70809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1380056</v>
      </c>
      <c r="BO9" s="432"/>
      <c r="BP9" s="432"/>
      <c r="BQ9" s="432"/>
      <c r="BR9" s="432"/>
      <c r="BS9" s="432"/>
      <c r="BT9" s="432"/>
      <c r="BU9" s="433"/>
      <c r="BV9" s="431">
        <v>-398984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14.4</v>
      </c>
      <c r="CU9" s="429"/>
      <c r="CV9" s="429"/>
      <c r="CW9" s="429"/>
      <c r="CX9" s="429"/>
      <c r="CY9" s="429"/>
      <c r="CZ9" s="429"/>
      <c r="DA9" s="430"/>
      <c r="DB9" s="428">
        <v>14.7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77465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5000</v>
      </c>
      <c r="BO10" s="432"/>
      <c r="BP10" s="432"/>
      <c r="BQ10" s="432"/>
      <c r="BR10" s="432"/>
      <c r="BS10" s="432"/>
      <c r="BT10" s="432"/>
      <c r="BU10" s="433"/>
      <c r="BV10" s="431">
        <v>5000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157696</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73067</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120</v>
      </c>
      <c r="AV12" s="464"/>
      <c r="AW12" s="464"/>
      <c r="AX12" s="464"/>
      <c r="AY12" s="465" t="s">
        <v>135</v>
      </c>
      <c r="AZ12" s="466"/>
      <c r="BA12" s="466"/>
      <c r="BB12" s="466"/>
      <c r="BC12" s="466"/>
      <c r="BD12" s="466"/>
      <c r="BE12" s="466"/>
      <c r="BF12" s="466"/>
      <c r="BG12" s="466"/>
      <c r="BH12" s="466"/>
      <c r="BI12" s="466"/>
      <c r="BJ12" s="466"/>
      <c r="BK12" s="466"/>
      <c r="BL12" s="466"/>
      <c r="BM12" s="467"/>
      <c r="BN12" s="431">
        <v>268000</v>
      </c>
      <c r="BO12" s="432"/>
      <c r="BP12" s="432"/>
      <c r="BQ12" s="432"/>
      <c r="BR12" s="432"/>
      <c r="BS12" s="432"/>
      <c r="BT12" s="432"/>
      <c r="BU12" s="433"/>
      <c r="BV12" s="431">
        <v>400000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72664</v>
      </c>
      <c r="S13" s="516"/>
      <c r="T13" s="516"/>
      <c r="U13" s="516"/>
      <c r="V13" s="517"/>
      <c r="W13" s="447" t="s">
        <v>139</v>
      </c>
      <c r="X13" s="448"/>
      <c r="Y13" s="448"/>
      <c r="Z13" s="448"/>
      <c r="AA13" s="448"/>
      <c r="AB13" s="438"/>
      <c r="AC13" s="482">
        <v>6593</v>
      </c>
      <c r="AD13" s="483"/>
      <c r="AE13" s="483"/>
      <c r="AF13" s="483"/>
      <c r="AG13" s="525"/>
      <c r="AH13" s="482">
        <v>7534</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1117056</v>
      </c>
      <c r="BO13" s="432"/>
      <c r="BP13" s="432"/>
      <c r="BQ13" s="432"/>
      <c r="BR13" s="432"/>
      <c r="BS13" s="432"/>
      <c r="BT13" s="432"/>
      <c r="BU13" s="433"/>
      <c r="BV13" s="431">
        <v>-636288</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74519</v>
      </c>
      <c r="S14" s="516"/>
      <c r="T14" s="516"/>
      <c r="U14" s="516"/>
      <c r="V14" s="517"/>
      <c r="W14" s="421"/>
      <c r="X14" s="422"/>
      <c r="Y14" s="422"/>
      <c r="Z14" s="422"/>
      <c r="AA14" s="422"/>
      <c r="AB14" s="411"/>
      <c r="AC14" s="518">
        <v>18.8</v>
      </c>
      <c r="AD14" s="519"/>
      <c r="AE14" s="519"/>
      <c r="AF14" s="519"/>
      <c r="AG14" s="520"/>
      <c r="AH14" s="518">
        <v>19.899999999999999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146</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74113</v>
      </c>
      <c r="S15" s="516"/>
      <c r="T15" s="516"/>
      <c r="U15" s="516"/>
      <c r="V15" s="517"/>
      <c r="W15" s="447" t="s">
        <v>147</v>
      </c>
      <c r="X15" s="448"/>
      <c r="Y15" s="448"/>
      <c r="Z15" s="448"/>
      <c r="AA15" s="448"/>
      <c r="AB15" s="438"/>
      <c r="AC15" s="482">
        <v>5142</v>
      </c>
      <c r="AD15" s="483"/>
      <c r="AE15" s="483"/>
      <c r="AF15" s="483"/>
      <c r="AG15" s="525"/>
      <c r="AH15" s="482">
        <v>5336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7898948</v>
      </c>
      <c r="BO15" s="395"/>
      <c r="BP15" s="395"/>
      <c r="BQ15" s="395"/>
      <c r="BR15" s="395"/>
      <c r="BS15" s="395"/>
      <c r="BT15" s="395"/>
      <c r="BU15" s="396"/>
      <c r="BV15" s="394">
        <v>7432807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14.6</v>
      </c>
      <c r="AD16" s="519"/>
      <c r="AE16" s="519"/>
      <c r="AF16" s="519"/>
      <c r="AG16" s="520"/>
      <c r="AH16" s="518">
        <v>14.1</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22714366</v>
      </c>
      <c r="BO16" s="432"/>
      <c r="BP16" s="432"/>
      <c r="BQ16" s="432"/>
      <c r="BR16" s="432"/>
      <c r="BS16" s="432"/>
      <c r="BT16" s="432"/>
      <c r="BU16" s="433"/>
      <c r="BV16" s="431">
        <v>21975031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23387</v>
      </c>
      <c r="AD17" s="483"/>
      <c r="AE17" s="483"/>
      <c r="AF17" s="483"/>
      <c r="AG17" s="525"/>
      <c r="AH17" s="482">
        <v>25015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10009227</v>
      </c>
      <c r="BO17" s="432"/>
      <c r="BP17" s="432"/>
      <c r="BQ17" s="432"/>
      <c r="BR17" s="432"/>
      <c r="BS17" s="432"/>
      <c r="BT17" s="432"/>
      <c r="BU17" s="433"/>
      <c r="BV17" s="431">
        <v>9444098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468.19</v>
      </c>
      <c r="M18" s="547"/>
      <c r="N18" s="547"/>
      <c r="O18" s="547"/>
      <c r="P18" s="547"/>
      <c r="Q18" s="547"/>
      <c r="R18" s="548"/>
      <c r="S18" s="548"/>
      <c r="T18" s="548"/>
      <c r="U18" s="548"/>
      <c r="V18" s="549"/>
      <c r="W18" s="449"/>
      <c r="X18" s="450"/>
      <c r="Y18" s="450"/>
      <c r="Z18" s="450"/>
      <c r="AA18" s="450"/>
      <c r="AB18" s="441"/>
      <c r="AC18" s="550">
        <v>66.599999999999994</v>
      </c>
      <c r="AD18" s="551"/>
      <c r="AE18" s="551"/>
      <c r="AF18" s="551"/>
      <c r="AG18" s="552"/>
      <c r="AH18" s="550">
        <v>66</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22307606</v>
      </c>
      <c r="BO18" s="432"/>
      <c r="BP18" s="432"/>
      <c r="BQ18" s="432"/>
      <c r="BR18" s="432"/>
      <c r="BS18" s="432"/>
      <c r="BT18" s="432"/>
      <c r="BU18" s="433"/>
      <c r="BV18" s="431">
        <v>21514512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151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32476213</v>
      </c>
      <c r="BO19" s="432"/>
      <c r="BP19" s="432"/>
      <c r="BQ19" s="432"/>
      <c r="BR19" s="432"/>
      <c r="BS19" s="432"/>
      <c r="BT19" s="432"/>
      <c r="BU19" s="433"/>
      <c r="BV19" s="431">
        <v>29518418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31452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33971194</v>
      </c>
      <c r="BO23" s="432"/>
      <c r="BP23" s="432"/>
      <c r="BQ23" s="432"/>
      <c r="BR23" s="432"/>
      <c r="BS23" s="432"/>
      <c r="BT23" s="432"/>
      <c r="BU23" s="433"/>
      <c r="BV23" s="431">
        <v>34189375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8550</v>
      </c>
      <c r="R24" s="483"/>
      <c r="S24" s="483"/>
      <c r="T24" s="483"/>
      <c r="U24" s="483"/>
      <c r="V24" s="525"/>
      <c r="W24" s="584"/>
      <c r="X24" s="572"/>
      <c r="Y24" s="573"/>
      <c r="Z24" s="481" t="s">
        <v>171</v>
      </c>
      <c r="AA24" s="461"/>
      <c r="AB24" s="461"/>
      <c r="AC24" s="461"/>
      <c r="AD24" s="461"/>
      <c r="AE24" s="461"/>
      <c r="AF24" s="461"/>
      <c r="AG24" s="462"/>
      <c r="AH24" s="482">
        <v>556</v>
      </c>
      <c r="AI24" s="483"/>
      <c r="AJ24" s="483"/>
      <c r="AK24" s="483"/>
      <c r="AL24" s="525"/>
      <c r="AM24" s="482">
        <v>1725268</v>
      </c>
      <c r="AN24" s="483"/>
      <c r="AO24" s="483"/>
      <c r="AP24" s="483"/>
      <c r="AQ24" s="483"/>
      <c r="AR24" s="525"/>
      <c r="AS24" s="482">
        <v>3103</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23718478</v>
      </c>
      <c r="BO24" s="432"/>
      <c r="BP24" s="432"/>
      <c r="BQ24" s="432"/>
      <c r="BR24" s="432"/>
      <c r="BS24" s="432"/>
      <c r="BT24" s="432"/>
      <c r="BU24" s="433"/>
      <c r="BV24" s="431">
        <v>24234122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2</v>
      </c>
      <c r="M25" s="483"/>
      <c r="N25" s="483"/>
      <c r="O25" s="483"/>
      <c r="P25" s="525"/>
      <c r="Q25" s="482">
        <v>6780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146</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5595159</v>
      </c>
      <c r="BO25" s="395"/>
      <c r="BP25" s="395"/>
      <c r="BQ25" s="395"/>
      <c r="BR25" s="395"/>
      <c r="BS25" s="395"/>
      <c r="BT25" s="395"/>
      <c r="BU25" s="396"/>
      <c r="BV25" s="394">
        <v>6981222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5970</v>
      </c>
      <c r="R26" s="483"/>
      <c r="S26" s="483"/>
      <c r="T26" s="483"/>
      <c r="U26" s="483"/>
      <c r="V26" s="525"/>
      <c r="W26" s="584"/>
      <c r="X26" s="572"/>
      <c r="Y26" s="573"/>
      <c r="Z26" s="481" t="s">
        <v>178</v>
      </c>
      <c r="AA26" s="594"/>
      <c r="AB26" s="594"/>
      <c r="AC26" s="594"/>
      <c r="AD26" s="594"/>
      <c r="AE26" s="594"/>
      <c r="AF26" s="594"/>
      <c r="AG26" s="595"/>
      <c r="AH26" s="482">
        <v>28</v>
      </c>
      <c r="AI26" s="483"/>
      <c r="AJ26" s="483"/>
      <c r="AK26" s="483"/>
      <c r="AL26" s="525"/>
      <c r="AM26" s="482">
        <v>85316</v>
      </c>
      <c r="AN26" s="483"/>
      <c r="AO26" s="483"/>
      <c r="AP26" s="483"/>
      <c r="AQ26" s="483"/>
      <c r="AR26" s="525"/>
      <c r="AS26" s="482">
        <v>3047</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4370</v>
      </c>
      <c r="R27" s="483"/>
      <c r="S27" s="483"/>
      <c r="T27" s="483"/>
      <c r="U27" s="483"/>
      <c r="V27" s="525"/>
      <c r="W27" s="584"/>
      <c r="X27" s="572"/>
      <c r="Y27" s="573"/>
      <c r="Z27" s="481" t="s">
        <v>181</v>
      </c>
      <c r="AA27" s="461"/>
      <c r="AB27" s="461"/>
      <c r="AC27" s="461"/>
      <c r="AD27" s="461"/>
      <c r="AE27" s="461"/>
      <c r="AF27" s="461"/>
      <c r="AG27" s="462"/>
      <c r="AH27" s="482">
        <v>5</v>
      </c>
      <c r="AI27" s="483"/>
      <c r="AJ27" s="483"/>
      <c r="AK27" s="483"/>
      <c r="AL27" s="525"/>
      <c r="AM27" s="482">
        <v>20625</v>
      </c>
      <c r="AN27" s="483"/>
      <c r="AO27" s="483"/>
      <c r="AP27" s="483"/>
      <c r="AQ27" s="483"/>
      <c r="AR27" s="525"/>
      <c r="AS27" s="482">
        <v>4125</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936200</v>
      </c>
      <c r="BO27" s="608"/>
      <c r="BP27" s="608"/>
      <c r="BQ27" s="608"/>
      <c r="BR27" s="608"/>
      <c r="BS27" s="608"/>
      <c r="BT27" s="608"/>
      <c r="BU27" s="609"/>
      <c r="BV27" s="607">
        <v>935700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3730</v>
      </c>
      <c r="R28" s="483"/>
      <c r="S28" s="483"/>
      <c r="T28" s="483"/>
      <c r="U28" s="483"/>
      <c r="V28" s="525"/>
      <c r="W28" s="584"/>
      <c r="X28" s="572"/>
      <c r="Y28" s="573"/>
      <c r="Z28" s="481" t="s">
        <v>184</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4378000</v>
      </c>
      <c r="BO28" s="395"/>
      <c r="BP28" s="395"/>
      <c r="BQ28" s="395"/>
      <c r="BR28" s="395"/>
      <c r="BS28" s="395"/>
      <c r="BT28" s="395"/>
      <c r="BU28" s="396"/>
      <c r="BV28" s="394">
        <v>4641000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22</v>
      </c>
      <c r="M29" s="483"/>
      <c r="N29" s="483"/>
      <c r="O29" s="483"/>
      <c r="P29" s="525"/>
      <c r="Q29" s="482">
        <v>3540</v>
      </c>
      <c r="R29" s="483"/>
      <c r="S29" s="483"/>
      <c r="T29" s="483"/>
      <c r="U29" s="483"/>
      <c r="V29" s="525"/>
      <c r="W29" s="585"/>
      <c r="X29" s="586"/>
      <c r="Y29" s="587"/>
      <c r="Z29" s="481" t="s">
        <v>187</v>
      </c>
      <c r="AA29" s="461"/>
      <c r="AB29" s="461"/>
      <c r="AC29" s="461"/>
      <c r="AD29" s="461"/>
      <c r="AE29" s="461"/>
      <c r="AF29" s="461"/>
      <c r="AG29" s="462"/>
      <c r="AH29" s="482">
        <v>561</v>
      </c>
      <c r="AI29" s="483"/>
      <c r="AJ29" s="483"/>
      <c r="AK29" s="483"/>
      <c r="AL29" s="525"/>
      <c r="AM29" s="482">
        <v>1745893</v>
      </c>
      <c r="AN29" s="483"/>
      <c r="AO29" s="483"/>
      <c r="AP29" s="483"/>
      <c r="AQ29" s="483"/>
      <c r="AR29" s="525"/>
      <c r="AS29" s="482">
        <v>3112</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1930200</v>
      </c>
      <c r="BO29" s="432"/>
      <c r="BP29" s="432"/>
      <c r="BQ29" s="432"/>
      <c r="BR29" s="432"/>
      <c r="BS29" s="432"/>
      <c r="BT29" s="432"/>
      <c r="BU29" s="433"/>
      <c r="BV29" s="431">
        <v>1903300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94.6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8411383</v>
      </c>
      <c r="BO30" s="608"/>
      <c r="BP30" s="608"/>
      <c r="BQ30" s="608"/>
      <c r="BR30" s="608"/>
      <c r="BS30" s="608"/>
      <c r="BT30" s="608"/>
      <c r="BU30" s="609"/>
      <c r="BV30" s="607">
        <v>6799521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198</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13</v>
      </c>
      <c r="BF34" s="620"/>
      <c r="BG34" s="621" t="str">
        <f>IF('各会計、関係団体の財政状況及び健全化判断比率'!B37="","",'各会計、関係団体の財政状況及び健全化判断比率'!B37)</f>
        <v>小規模下水道事業特別会計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宇和島地区広域事務組合（一般会計）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うわじま産業振興公社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国民健康保険（直営診療施設勘定）特別会計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IF('各会計、関係団体の財政状況及び健全化判断比率'!B34="","",'各会計、関係団体の財政状況及び健全化判断比率'!B34)</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宇和島地区広域事務組合（介護保険事業特別会計）</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愛媛県信用保証協会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住宅新築資金等貸付事業特別会計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11</v>
      </c>
      <c r="AN36" s="620"/>
      <c r="AO36" s="621" t="str">
        <f>IF('各会計、関係団体の財政状況及び健全化判断比率'!B35="","",'各会計、関係団体の財政状況及び健全化判断比率'!B35)</f>
        <v>介護老人保健施設事業会計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南予水道企業団</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介護保険（保険事業勘定）特別会計</v>
      </c>
      <c r="X37" s="621"/>
      <c r="Y37" s="621"/>
      <c r="Z37" s="621"/>
      <c r="AA37" s="621"/>
      <c r="AB37" s="621"/>
      <c r="AC37" s="621"/>
      <c r="AD37" s="621"/>
      <c r="AE37" s="621"/>
      <c r="AF37" s="621"/>
      <c r="AG37" s="621"/>
      <c r="AH37" s="621"/>
      <c r="AI37" s="621"/>
      <c r="AJ37" s="621"/>
      <c r="AK37" s="621"/>
      <c r="AL37" s="214"/>
      <c r="AM37" s="620">
        <f t="shared" si="0"/>
        <v>12</v>
      </c>
      <c r="AN37" s="620"/>
      <c r="AO37" s="621" t="str">
        <f>IF('各会計、関係団体の財政状況及び健全化判断比率'!B36="","",'各会計、関係団体の財政状況及び健全化判断比率'!B36)</f>
        <v>公共下水道事業会計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津島水道企業団</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介護保険（介護サービス事業勘定）特別会計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愛媛県後期高齢者医療広域連合（一般会計）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19</v>
      </c>
      <c r="BX39" s="620"/>
      <c r="BY39" s="621" t="str">
        <f>IF('各会計、関係団体の財政状況及び健全化判断比率'!B73="","",'各会計、関係団体の財政状況及び健全化判断比率'!B73)</f>
        <v>愛媛県後期高齢者医療広域連合（後期高齢者医療特別会計）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20</v>
      </c>
      <c r="BX40" s="620"/>
      <c r="BY40" s="621" t="str">
        <f>IF('各会計、関係団体の財政状況及び健全化判断比率'!B74="","",'各会計、関係団体の財政状況及び健全化判断比率'!B74)</f>
        <v>愛媛地方税滞納整理機構</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YMdXYdpzXTDgB0zI3wHfY3cWe3eNGIT9rzI7Jsd94VNUokTQSTgEdAOrNUijClbeiOwZkDC4bI/x1am1AB7GA==" saltValue="8Yc0riWqDR74lofZpf++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t="s">
        <v>572</v>
      </c>
      <c r="G34" s="33" t="s">
        <v>573</v>
      </c>
      <c r="H34" s="33" t="s">
        <v>574</v>
      </c>
      <c r="I34" s="33" t="s">
        <v>575</v>
      </c>
      <c r="J34" s="34" t="s">
        <v>576</v>
      </c>
      <c r="K34" s="22"/>
      <c r="L34" s="22"/>
      <c r="M34" s="22"/>
      <c r="N34" s="22"/>
      <c r="O34" s="22"/>
      <c r="P34" s="22"/>
    </row>
    <row r="35" spans="1:16" ht="39" customHeight="1" x14ac:dyDescent="0.15">
      <c r="A35" s="22"/>
      <c r="B35" s="35"/>
      <c r="C35" s="1206" t="s">
        <v>577</v>
      </c>
      <c r="D35" s="1207"/>
      <c r="E35" s="1208"/>
      <c r="F35" s="36">
        <v>35.44</v>
      </c>
      <c r="G35" s="37">
        <v>32.31</v>
      </c>
      <c r="H35" s="37">
        <v>33.729999999999997</v>
      </c>
      <c r="I35" s="37">
        <v>32.79</v>
      </c>
      <c r="J35" s="38">
        <v>34.14</v>
      </c>
      <c r="K35" s="22"/>
      <c r="L35" s="22"/>
      <c r="M35" s="22"/>
      <c r="N35" s="22"/>
      <c r="O35" s="22"/>
      <c r="P35" s="22"/>
    </row>
    <row r="36" spans="1:16" ht="39" customHeight="1" x14ac:dyDescent="0.15">
      <c r="A36" s="22"/>
      <c r="B36" s="35"/>
      <c r="C36" s="1206" t="s">
        <v>578</v>
      </c>
      <c r="D36" s="1207"/>
      <c r="E36" s="1208"/>
      <c r="F36" s="36">
        <v>8.25</v>
      </c>
      <c r="G36" s="37">
        <v>9.15</v>
      </c>
      <c r="H36" s="37">
        <v>9.16</v>
      </c>
      <c r="I36" s="37">
        <v>10.48</v>
      </c>
      <c r="J36" s="38">
        <v>10.75</v>
      </c>
      <c r="K36" s="22"/>
      <c r="L36" s="22"/>
      <c r="M36" s="22"/>
      <c r="N36" s="22"/>
      <c r="O36" s="22"/>
      <c r="P36" s="22"/>
    </row>
    <row r="37" spans="1:16" ht="39" customHeight="1" x14ac:dyDescent="0.15">
      <c r="A37" s="22"/>
      <c r="B37" s="35"/>
      <c r="C37" s="1206" t="s">
        <v>579</v>
      </c>
      <c r="D37" s="1207"/>
      <c r="E37" s="1208"/>
      <c r="F37" s="36">
        <v>3.85</v>
      </c>
      <c r="G37" s="37">
        <v>3.92</v>
      </c>
      <c r="H37" s="37">
        <v>3.96</v>
      </c>
      <c r="I37" s="37">
        <v>2.41</v>
      </c>
      <c r="J37" s="38">
        <v>7.68</v>
      </c>
      <c r="K37" s="22"/>
      <c r="L37" s="22"/>
      <c r="M37" s="22"/>
      <c r="N37" s="22"/>
      <c r="O37" s="22"/>
      <c r="P37" s="22"/>
    </row>
    <row r="38" spans="1:16" ht="39" customHeight="1" x14ac:dyDescent="0.15">
      <c r="A38" s="22"/>
      <c r="B38" s="35"/>
      <c r="C38" s="1206" t="s">
        <v>580</v>
      </c>
      <c r="D38" s="1207"/>
      <c r="E38" s="1208"/>
      <c r="F38" s="36">
        <v>1.58</v>
      </c>
      <c r="G38" s="37">
        <v>2.33</v>
      </c>
      <c r="H38" s="37">
        <v>3.05</v>
      </c>
      <c r="I38" s="37">
        <v>2.77</v>
      </c>
      <c r="J38" s="38">
        <v>3.1</v>
      </c>
      <c r="K38" s="22"/>
      <c r="L38" s="22"/>
      <c r="M38" s="22"/>
      <c r="N38" s="22"/>
      <c r="O38" s="22"/>
      <c r="P38" s="22"/>
    </row>
    <row r="39" spans="1:16" ht="39" customHeight="1" x14ac:dyDescent="0.15">
      <c r="A39" s="22"/>
      <c r="B39" s="35"/>
      <c r="C39" s="1206" t="s">
        <v>581</v>
      </c>
      <c r="D39" s="1207"/>
      <c r="E39" s="1208"/>
      <c r="F39" s="36">
        <v>2.15</v>
      </c>
      <c r="G39" s="37" t="s">
        <v>582</v>
      </c>
      <c r="H39" s="37">
        <v>0.31</v>
      </c>
      <c r="I39" s="37">
        <v>0.33</v>
      </c>
      <c r="J39" s="38">
        <v>0.33</v>
      </c>
      <c r="K39" s="22"/>
      <c r="L39" s="22"/>
      <c r="M39" s="22"/>
      <c r="N39" s="22"/>
      <c r="O39" s="22"/>
      <c r="P39" s="22"/>
    </row>
    <row r="40" spans="1:16" ht="39" customHeight="1" x14ac:dyDescent="0.15">
      <c r="A40" s="22"/>
      <c r="B40" s="35"/>
      <c r="C40" s="1206" t="s">
        <v>583</v>
      </c>
      <c r="D40" s="1207"/>
      <c r="E40" s="1208"/>
      <c r="F40" s="36">
        <v>0.12</v>
      </c>
      <c r="G40" s="37">
        <v>0.5</v>
      </c>
      <c r="H40" s="37">
        <v>0.98</v>
      </c>
      <c r="I40" s="37">
        <v>0.42</v>
      </c>
      <c r="J40" s="38">
        <v>0.28000000000000003</v>
      </c>
      <c r="K40" s="22"/>
      <c r="L40" s="22"/>
      <c r="M40" s="22"/>
      <c r="N40" s="22"/>
      <c r="O40" s="22"/>
      <c r="P40" s="22"/>
    </row>
    <row r="41" spans="1:16" ht="39" customHeight="1" x14ac:dyDescent="0.15">
      <c r="A41" s="22"/>
      <c r="B41" s="35"/>
      <c r="C41" s="1206" t="s">
        <v>584</v>
      </c>
      <c r="D41" s="1207"/>
      <c r="E41" s="1208"/>
      <c r="F41" s="36">
        <v>0.14000000000000001</v>
      </c>
      <c r="G41" s="37">
        <v>0.14000000000000001</v>
      </c>
      <c r="H41" s="37">
        <v>0.1</v>
      </c>
      <c r="I41" s="37">
        <v>0.15</v>
      </c>
      <c r="J41" s="38">
        <v>0.15</v>
      </c>
      <c r="K41" s="22"/>
      <c r="L41" s="22"/>
      <c r="M41" s="22"/>
      <c r="N41" s="22"/>
      <c r="O41" s="22"/>
      <c r="P41" s="22"/>
    </row>
    <row r="42" spans="1:16" ht="39" customHeight="1" x14ac:dyDescent="0.15">
      <c r="A42" s="22"/>
      <c r="B42" s="39"/>
      <c r="C42" s="1206" t="s">
        <v>585</v>
      </c>
      <c r="D42" s="1207"/>
      <c r="E42" s="1208"/>
      <c r="F42" s="36" t="s">
        <v>523</v>
      </c>
      <c r="G42" s="37" t="s">
        <v>523</v>
      </c>
      <c r="H42" s="37" t="s">
        <v>523</v>
      </c>
      <c r="I42" s="37" t="s">
        <v>523</v>
      </c>
      <c r="J42" s="38" t="s">
        <v>523</v>
      </c>
      <c r="K42" s="22"/>
      <c r="L42" s="22"/>
      <c r="M42" s="22"/>
      <c r="N42" s="22"/>
      <c r="O42" s="22"/>
      <c r="P42" s="22"/>
    </row>
    <row r="43" spans="1:16" ht="39" customHeight="1" thickBot="1" x14ac:dyDescent="0.2">
      <c r="A43" s="22"/>
      <c r="B43" s="40"/>
      <c r="C43" s="1209" t="s">
        <v>586</v>
      </c>
      <c r="D43" s="1210"/>
      <c r="E43" s="1211"/>
      <c r="F43" s="41">
        <v>0.02</v>
      </c>
      <c r="G43" s="42">
        <v>0.01</v>
      </c>
      <c r="H43" s="42">
        <v>0.01</v>
      </c>
      <c r="I43" s="42">
        <v>0</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J+iYWMD79CPpHGvBSri5uU81Y/H8L8lm7zDDGWun/PSeE7tOjSd3wdOaHGdAlQSf+FdNtvKZ5U0d8RL3H81YQ==" saltValue="nz8sbz4jOTFZSVwIfVBi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4690</v>
      </c>
      <c r="L45" s="60">
        <v>4680</v>
      </c>
      <c r="M45" s="60">
        <v>4738</v>
      </c>
      <c r="N45" s="60">
        <v>4296</v>
      </c>
      <c r="O45" s="61">
        <v>4772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1598</v>
      </c>
      <c r="L48" s="64">
        <v>1546</v>
      </c>
      <c r="M48" s="64">
        <v>1486</v>
      </c>
      <c r="N48" s="64">
        <v>1428</v>
      </c>
      <c r="O48" s="65">
        <v>1340</v>
      </c>
      <c r="P48" s="48"/>
      <c r="Q48" s="48"/>
      <c r="R48" s="48"/>
      <c r="S48" s="48"/>
      <c r="T48" s="48"/>
      <c r="U48" s="48"/>
    </row>
    <row r="49" spans="1:21" ht="30.75" customHeight="1" x14ac:dyDescent="0.15">
      <c r="A49" s="48"/>
      <c r="B49" s="1216"/>
      <c r="C49" s="1217"/>
      <c r="D49" s="62"/>
      <c r="E49" s="1222" t="s">
        <v>16</v>
      </c>
      <c r="F49" s="1222"/>
      <c r="G49" s="1222"/>
      <c r="H49" s="1222"/>
      <c r="I49" s="1222"/>
      <c r="J49" s="1223"/>
      <c r="K49" s="63">
        <v>92</v>
      </c>
      <c r="L49" s="64">
        <v>78</v>
      </c>
      <c r="M49" s="64">
        <v>85</v>
      </c>
      <c r="N49" s="64">
        <v>83</v>
      </c>
      <c r="O49" s="65">
        <v>84</v>
      </c>
      <c r="P49" s="48"/>
      <c r="Q49" s="48"/>
      <c r="R49" s="48"/>
      <c r="S49" s="48"/>
      <c r="T49" s="48"/>
      <c r="U49" s="48"/>
    </row>
    <row r="50" spans="1:21" ht="30.75" customHeight="1" x14ac:dyDescent="0.15">
      <c r="A50" s="48"/>
      <c r="B50" s="1216"/>
      <c r="C50" s="1217"/>
      <c r="D50" s="62"/>
      <c r="E50" s="1222" t="s">
        <v>17</v>
      </c>
      <c r="F50" s="1222"/>
      <c r="G50" s="1222"/>
      <c r="H50" s="1222"/>
      <c r="I50" s="1222"/>
      <c r="J50" s="1223"/>
      <c r="K50" s="63">
        <v>38</v>
      </c>
      <c r="L50" s="64">
        <v>37</v>
      </c>
      <c r="M50" s="64">
        <v>36</v>
      </c>
      <c r="N50" s="64">
        <v>18</v>
      </c>
      <c r="O50" s="65" t="s">
        <v>523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5422</v>
      </c>
      <c r="L52" s="64">
        <v>5355</v>
      </c>
      <c r="M52" s="64">
        <v>5458</v>
      </c>
      <c r="N52" s="64">
        <v>5226</v>
      </c>
      <c r="O52" s="65">
        <v>5391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996</v>
      </c>
      <c r="L53" s="69">
        <v>986</v>
      </c>
      <c r="M53" s="69">
        <v>887</v>
      </c>
      <c r="N53" s="69">
        <v>599</v>
      </c>
      <c r="O53" s="70">
        <v>805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lNrs63/BKi9tBZT5EJK1jZi0jlRjFnGYM2TsOx+/D5NijNYTF5a5ibyYooq9yA+rXZHLhf6j6pq7LJ8QTxycg==" saltValue="CSt+rAbpPq1UAykD0557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32943</v>
      </c>
      <c r="J41" s="104">
        <v>32543</v>
      </c>
      <c r="K41" s="104">
        <v>32969</v>
      </c>
      <c r="L41" s="104">
        <v>34189</v>
      </c>
      <c r="M41" s="105">
        <v>33971</v>
      </c>
    </row>
    <row r="42" spans="2:13" ht="27.75" customHeight="1" x14ac:dyDescent="0.15">
      <c r="B42" s="1242"/>
      <c r="C42" s="1243"/>
      <c r="D42" s="106"/>
      <c r="E42" s="1248" t="s">
        <v>32</v>
      </c>
      <c r="F42" s="1248"/>
      <c r="G42" s="1248"/>
      <c r="H42" s="1249"/>
      <c r="I42" s="107">
        <v>88</v>
      </c>
      <c r="J42" s="108">
        <v>53</v>
      </c>
      <c r="K42" s="108">
        <v>18</v>
      </c>
      <c r="L42" s="108" t="s">
        <v>523</v>
      </c>
      <c r="M42" s="109" t="s">
        <v>523</v>
      </c>
    </row>
    <row r="43" spans="2:13" ht="27.75" customHeight="1" x14ac:dyDescent="0.15">
      <c r="B43" s="1242"/>
      <c r="C43" s="1243"/>
      <c r="D43" s="106"/>
      <c r="E43" s="1248" t="s">
        <v>33</v>
      </c>
      <c r="F43" s="1248"/>
      <c r="G43" s="1248"/>
      <c r="H43" s="1249"/>
      <c r="I43" s="107">
        <v>14814</v>
      </c>
      <c r="J43" s="108">
        <v>12927</v>
      </c>
      <c r="K43" s="108">
        <v>11619</v>
      </c>
      <c r="L43" s="108">
        <v>10747</v>
      </c>
      <c r="M43" s="109">
        <v>9732</v>
      </c>
    </row>
    <row r="44" spans="2:13" ht="27.75" customHeight="1" x14ac:dyDescent="0.15">
      <c r="B44" s="1242"/>
      <c r="C44" s="1243"/>
      <c r="D44" s="106"/>
      <c r="E44" s="1248" t="s">
        <v>34</v>
      </c>
      <c r="F44" s="1248"/>
      <c r="G44" s="1248"/>
      <c r="H44" s="1249"/>
      <c r="I44" s="107">
        <v>722</v>
      </c>
      <c r="J44" s="108">
        <v>671</v>
      </c>
      <c r="K44" s="108">
        <v>727</v>
      </c>
      <c r="L44" s="108">
        <v>975</v>
      </c>
      <c r="M44" s="109">
        <v>1204</v>
      </c>
    </row>
    <row r="45" spans="2:13" ht="27.75" customHeight="1" x14ac:dyDescent="0.15">
      <c r="B45" s="1242"/>
      <c r="C45" s="1243"/>
      <c r="D45" s="106"/>
      <c r="E45" s="1248" t="s">
        <v>35</v>
      </c>
      <c r="F45" s="1248"/>
      <c r="G45" s="1248"/>
      <c r="H45" s="1249"/>
      <c r="I45" s="107">
        <v>5226</v>
      </c>
      <c r="J45" s="108">
        <v>5055</v>
      </c>
      <c r="K45" s="108">
        <v>4842</v>
      </c>
      <c r="L45" s="108">
        <v>4780</v>
      </c>
      <c r="M45" s="109">
        <v>4585</v>
      </c>
    </row>
    <row r="46" spans="2:13" ht="27.75" customHeight="1" x14ac:dyDescent="0.15">
      <c r="B46" s="1242"/>
      <c r="C46" s="1243"/>
      <c r="D46" s="110"/>
      <c r="E46" s="1248" t="s">
        <v>36</v>
      </c>
      <c r="F46" s="1248"/>
      <c r="G46" s="1248"/>
      <c r="H46" s="1249"/>
      <c r="I46" s="107" t="s">
        <v>523</v>
      </c>
      <c r="J46" s="108" t="s">
        <v>523</v>
      </c>
      <c r="K46" s="108" t="s">
        <v>523</v>
      </c>
      <c r="L46" s="108" t="s">
        <v>523</v>
      </c>
      <c r="M46" s="109" t="s">
        <v>523</v>
      </c>
    </row>
    <row r="47" spans="2:13" ht="27.75" customHeight="1" x14ac:dyDescent="0.15">
      <c r="B47" s="1242"/>
      <c r="C47" s="1243"/>
      <c r="D47" s="111"/>
      <c r="E47" s="1250" t="s">
        <v>37</v>
      </c>
      <c r="F47" s="1251"/>
      <c r="G47" s="1251"/>
      <c r="H47" s="1252"/>
      <c r="I47" s="107" t="s">
        <v>523</v>
      </c>
      <c r="J47" s="108" t="s">
        <v>523</v>
      </c>
      <c r="K47" s="108" t="s">
        <v>523</v>
      </c>
      <c r="L47" s="108" t="s">
        <v>523</v>
      </c>
      <c r="M47" s="109" t="s">
        <v>523</v>
      </c>
    </row>
    <row r="48" spans="2:13" ht="27.75" customHeight="1" x14ac:dyDescent="0.15">
      <c r="B48" s="1242"/>
      <c r="C48" s="1243"/>
      <c r="D48" s="106"/>
      <c r="E48" s="1248" t="s">
        <v>38</v>
      </c>
      <c r="F48" s="1248"/>
      <c r="G48" s="1248"/>
      <c r="H48" s="1249"/>
      <c r="I48" s="107" t="s">
        <v>523</v>
      </c>
      <c r="J48" s="108" t="s">
        <v>523</v>
      </c>
      <c r="K48" s="108" t="s">
        <v>523</v>
      </c>
      <c r="L48" s="108" t="s">
        <v>523</v>
      </c>
      <c r="M48" s="109" t="s">
        <v>523</v>
      </c>
    </row>
    <row r="49" spans="2:13" ht="27.75" customHeight="1" x14ac:dyDescent="0.15">
      <c r="B49" s="1244"/>
      <c r="C49" s="1245"/>
      <c r="D49" s="106"/>
      <c r="E49" s="1248" t="s">
        <v>39</v>
      </c>
      <c r="F49" s="1248"/>
      <c r="G49" s="1248"/>
      <c r="H49" s="1249"/>
      <c r="I49" s="107" t="s">
        <v>523</v>
      </c>
      <c r="J49" s="108" t="s">
        <v>523</v>
      </c>
      <c r="K49" s="108" t="s">
        <v>523</v>
      </c>
      <c r="L49" s="108" t="s">
        <v>523</v>
      </c>
      <c r="M49" s="109" t="s">
        <v>523</v>
      </c>
    </row>
    <row r="50" spans="2:13" ht="27.75" customHeight="1" x14ac:dyDescent="0.15">
      <c r="B50" s="1253" t="s">
        <v>40</v>
      </c>
      <c r="C50" s="1254"/>
      <c r="D50" s="112"/>
      <c r="E50" s="1248" t="s">
        <v>41</v>
      </c>
      <c r="F50" s="1248"/>
      <c r="G50" s="1248"/>
      <c r="H50" s="1249"/>
      <c r="I50" s="107">
        <v>11943</v>
      </c>
      <c r="J50" s="108">
        <v>13961</v>
      </c>
      <c r="K50" s="108">
        <v>12630</v>
      </c>
      <c r="L50" s="108">
        <v>12557</v>
      </c>
      <c r="M50" s="109">
        <v>14058</v>
      </c>
    </row>
    <row r="51" spans="2:13" ht="27.75" customHeight="1" x14ac:dyDescent="0.15">
      <c r="B51" s="1242"/>
      <c r="C51" s="1243"/>
      <c r="D51" s="106"/>
      <c r="E51" s="1248" t="s">
        <v>42</v>
      </c>
      <c r="F51" s="1248"/>
      <c r="G51" s="1248"/>
      <c r="H51" s="1249"/>
      <c r="I51" s="107">
        <v>992</v>
      </c>
      <c r="J51" s="108">
        <v>874</v>
      </c>
      <c r="K51" s="108">
        <v>767</v>
      </c>
      <c r="L51" s="108">
        <v>673</v>
      </c>
      <c r="M51" s="109">
        <v>592</v>
      </c>
    </row>
    <row r="52" spans="2:13" ht="27.75" customHeight="1" x14ac:dyDescent="0.15">
      <c r="B52" s="1244"/>
      <c r="C52" s="1245"/>
      <c r="D52" s="106"/>
      <c r="E52" s="1248" t="s">
        <v>43</v>
      </c>
      <c r="F52" s="1248"/>
      <c r="G52" s="1248"/>
      <c r="H52" s="1249"/>
      <c r="I52" s="107">
        <v>47343</v>
      </c>
      <c r="J52" s="108">
        <v>47056</v>
      </c>
      <c r="K52" s="108">
        <v>46629</v>
      </c>
      <c r="L52" s="108">
        <v>46574</v>
      </c>
      <c r="M52" s="109">
        <v>45508</v>
      </c>
    </row>
    <row r="53" spans="2:13" ht="27.75" customHeight="1" thickBot="1" x14ac:dyDescent="0.2">
      <c r="B53" s="1255" t="s">
        <v>44</v>
      </c>
      <c r="C53" s="1256"/>
      <c r="D53" s="113"/>
      <c r="E53" s="1257" t="s">
        <v>45</v>
      </c>
      <c r="F53" s="1257"/>
      <c r="G53" s="1257"/>
      <c r="H53" s="1258"/>
      <c r="I53" s="114">
        <v>-6486</v>
      </c>
      <c r="J53" s="115">
        <v>-10641</v>
      </c>
      <c r="K53" s="115">
        <v>-9850</v>
      </c>
      <c r="L53" s="115">
        <v>-9114</v>
      </c>
      <c r="M53" s="116">
        <v>-10666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0Tx5Tlow+3It5fBNkZRz/cRfcsrDH4EzeG28g2wT0BnXgbh4ii7OHaDNF1MgsBKUPMiaDwvRt8m75t93q5PtA==" saltValue="SR3caSD/wPVQuDiW14qG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5036</v>
      </c>
      <c r="G55" s="128">
        <v>4641</v>
      </c>
      <c r="H55" s="129">
        <v>4378</v>
      </c>
    </row>
    <row r="56" spans="2:8" ht="52.5" customHeight="1" x14ac:dyDescent="0.15">
      <c r="B56" s="130"/>
      <c r="C56" s="1269" t="s">
        <v>49</v>
      </c>
      <c r="D56" s="1269"/>
      <c r="E56" s="1270"/>
      <c r="F56" s="131">
        <v>1873</v>
      </c>
      <c r="G56" s="131">
        <v>1903</v>
      </c>
      <c r="H56" s="132">
        <v>1930</v>
      </c>
    </row>
    <row r="57" spans="2:8" ht="53.25" customHeight="1" x14ac:dyDescent="0.15">
      <c r="B57" s="130"/>
      <c r="C57" s="1271" t="s">
        <v>50</v>
      </c>
      <c r="D57" s="1271"/>
      <c r="E57" s="1272"/>
      <c r="F57" s="133">
        <v>7485</v>
      </c>
      <c r="G57" s="133">
        <v>6800</v>
      </c>
      <c r="H57" s="134">
        <v>8411</v>
      </c>
    </row>
    <row r="58" spans="2:8" ht="45.75" customHeight="1" x14ac:dyDescent="0.15">
      <c r="B58" s="135"/>
      <c r="C58" s="1259" t="s">
        <v>604</v>
      </c>
      <c r="D58" s="1260"/>
      <c r="E58" s="1261"/>
      <c r="F58" s="136">
        <v>3020</v>
      </c>
      <c r="G58" s="136">
        <v>3020</v>
      </c>
      <c r="H58" s="137">
        <v>3020</v>
      </c>
    </row>
    <row r="59" spans="2:8" ht="45.75" customHeight="1" x14ac:dyDescent="0.15">
      <c r="B59" s="135"/>
      <c r="C59" s="1259" t="s">
        <v>605</v>
      </c>
      <c r="D59" s="1260"/>
      <c r="E59" s="1261"/>
      <c r="F59" s="136">
        <v>700</v>
      </c>
      <c r="G59" s="136">
        <v>215</v>
      </c>
      <c r="H59" s="137">
        <v>1864</v>
      </c>
    </row>
    <row r="60" spans="2:8" ht="45.75" customHeight="1" x14ac:dyDescent="0.15">
      <c r="B60" s="135"/>
      <c r="C60" s="1259" t="s">
        <v>606</v>
      </c>
      <c r="D60" s="1260"/>
      <c r="E60" s="1261"/>
      <c r="F60" s="136">
        <v>1572</v>
      </c>
      <c r="G60" s="136">
        <v>1502</v>
      </c>
      <c r="H60" s="137">
        <v>1449</v>
      </c>
    </row>
    <row r="61" spans="2:8" ht="45.75" customHeight="1" x14ac:dyDescent="0.15">
      <c r="B61" s="135"/>
      <c r="C61" s="1259" t="s">
        <v>607</v>
      </c>
      <c r="D61" s="1260"/>
      <c r="E61" s="1261"/>
      <c r="F61" s="136">
        <v>694</v>
      </c>
      <c r="G61" s="136">
        <v>667</v>
      </c>
      <c r="H61" s="137">
        <v>741</v>
      </c>
    </row>
    <row r="62" spans="2:8" ht="45.75" customHeight="1" thickBot="1" x14ac:dyDescent="0.2">
      <c r="B62" s="138"/>
      <c r="C62" s="1262" t="s">
        <v>608</v>
      </c>
      <c r="D62" s="1263"/>
      <c r="E62" s="1264"/>
      <c r="F62" s="139">
        <v>724</v>
      </c>
      <c r="G62" s="139">
        <v>699</v>
      </c>
      <c r="H62" s="140">
        <v>686</v>
      </c>
    </row>
    <row r="63" spans="2:8" ht="52.5" customHeight="1" thickBot="1" x14ac:dyDescent="0.2">
      <c r="B63" s="141"/>
      <c r="C63" s="1265" t="s">
        <v>51</v>
      </c>
      <c r="D63" s="1265"/>
      <c r="E63" s="1266"/>
      <c r="F63" s="142">
        <v>14394</v>
      </c>
      <c r="G63" s="142">
        <v>13344</v>
      </c>
      <c r="H63" s="143">
        <v>14720</v>
      </c>
    </row>
    <row r="64" spans="2:8" ht="15" customHeight="1" x14ac:dyDescent="0.15"/>
  </sheetData>
  <sheetProtection algorithmName="SHA-512" hashValue="iPV0coBc+VCTwjEtAdq7SgzlluX4CqQ69/Ma1cQ5CW9WbafeU4wSY0MCFRp0bW4jEeySBR1+NnfDEShJxidQ7Q==" saltValue="Ni1BKU6Vs7EMJnCdr4MJ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63304</v>
      </c>
      <c r="E3" s="162"/>
      <c r="F3" s="163">
        <v>67319</v>
      </c>
      <c r="G3" s="164"/>
      <c r="H3" s="165"/>
    </row>
    <row r="4" spans="1:8" x14ac:dyDescent="0.15">
      <c r="A4" s="166"/>
      <c r="B4" s="167"/>
      <c r="C4" s="168"/>
      <c r="D4" s="169">
        <v>24425</v>
      </c>
      <c r="E4" s="170"/>
      <c r="F4" s="171">
        <v>38101</v>
      </c>
      <c r="G4" s="172"/>
      <c r="H4" s="173"/>
    </row>
    <row r="5" spans="1:8" x14ac:dyDescent="0.15">
      <c r="A5" s="154" t="s">
        <v>556</v>
      </c>
      <c r="B5" s="159"/>
      <c r="C5" s="160"/>
      <c r="D5" s="161">
        <v>65185</v>
      </c>
      <c r="E5" s="162"/>
      <c r="F5" s="163">
        <v>70615</v>
      </c>
      <c r="G5" s="164"/>
      <c r="H5" s="165"/>
    </row>
    <row r="6" spans="1:8" x14ac:dyDescent="0.15">
      <c r="A6" s="166"/>
      <c r="B6" s="167"/>
      <c r="C6" s="168"/>
      <c r="D6" s="169">
        <v>35149</v>
      </c>
      <c r="E6" s="170"/>
      <c r="F6" s="171">
        <v>37382</v>
      </c>
      <c r="G6" s="172"/>
      <c r="H6" s="173"/>
    </row>
    <row r="7" spans="1:8" x14ac:dyDescent="0.15">
      <c r="A7" s="154" t="s">
        <v>557</v>
      </c>
      <c r="B7" s="159"/>
      <c r="C7" s="160"/>
      <c r="D7" s="161">
        <v>82939</v>
      </c>
      <c r="E7" s="162"/>
      <c r="F7" s="163">
        <v>69185</v>
      </c>
      <c r="G7" s="164"/>
      <c r="H7" s="165"/>
    </row>
    <row r="8" spans="1:8" x14ac:dyDescent="0.15">
      <c r="A8" s="166"/>
      <c r="B8" s="167"/>
      <c r="C8" s="168"/>
      <c r="D8" s="169">
        <v>35815</v>
      </c>
      <c r="E8" s="170"/>
      <c r="F8" s="171">
        <v>38519</v>
      </c>
      <c r="G8" s="172"/>
      <c r="H8" s="173"/>
    </row>
    <row r="9" spans="1:8" x14ac:dyDescent="0.15">
      <c r="A9" s="154" t="s">
        <v>558</v>
      </c>
      <c r="B9" s="159"/>
      <c r="C9" s="160"/>
      <c r="D9" s="161">
        <v>77237</v>
      </c>
      <c r="E9" s="162"/>
      <c r="F9" s="163">
        <v>70166</v>
      </c>
      <c r="G9" s="164"/>
      <c r="H9" s="165"/>
    </row>
    <row r="10" spans="1:8" x14ac:dyDescent="0.15">
      <c r="A10" s="166"/>
      <c r="B10" s="167"/>
      <c r="C10" s="168"/>
      <c r="D10" s="169">
        <v>32083</v>
      </c>
      <c r="E10" s="170"/>
      <c r="F10" s="171">
        <v>36115</v>
      </c>
      <c r="G10" s="172"/>
      <c r="H10" s="173"/>
    </row>
    <row r="11" spans="1:8" x14ac:dyDescent="0.15">
      <c r="A11" s="154" t="s">
        <v>559</v>
      </c>
      <c r="B11" s="159"/>
      <c r="C11" s="160"/>
      <c r="D11" s="161">
        <v>66542</v>
      </c>
      <c r="E11" s="162"/>
      <c r="F11" s="163">
        <v>70329</v>
      </c>
      <c r="G11" s="164"/>
      <c r="H11" s="165"/>
    </row>
    <row r="12" spans="1:8" x14ac:dyDescent="0.15">
      <c r="A12" s="166"/>
      <c r="B12" s="167"/>
      <c r="C12" s="174"/>
      <c r="D12" s="169">
        <v>42647</v>
      </c>
      <c r="E12" s="170"/>
      <c r="F12" s="171">
        <v>39403</v>
      </c>
      <c r="G12" s="172"/>
      <c r="H12" s="173"/>
    </row>
    <row r="13" spans="1:8" x14ac:dyDescent="0.15">
      <c r="A13" s="154"/>
      <c r="B13" s="159"/>
      <c r="C13" s="175"/>
      <c r="D13" s="176">
        <v>71041</v>
      </c>
      <c r="E13" s="177"/>
      <c r="F13" s="178">
        <v>69523</v>
      </c>
      <c r="G13" s="179"/>
      <c r="H13" s="165"/>
    </row>
    <row r="14" spans="1:8" x14ac:dyDescent="0.15">
      <c r="A14" s="166"/>
      <c r="B14" s="167"/>
      <c r="C14" s="168"/>
      <c r="D14" s="169">
        <v>34024</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v>
      </c>
      <c r="C19" s="180">
        <f>ROUND(VALUE(SUBSTITUTE(実質収支比率等に係る経年分析!G$48,"▲","-")),2)</f>
        <v>3.03</v>
      </c>
      <c r="D19" s="180">
        <f>ROUND(VALUE(SUBSTITUTE(実質収支比率等に係る経年分析!H$48,"▲","-")),2)</f>
        <v>3.14</v>
      </c>
      <c r="E19" s="180">
        <f>ROUND(VALUE(SUBSTITUTE(実質収支比率等に係る経年分析!I$48,"▲","-")),2)</f>
        <v>1.62</v>
      </c>
      <c r="F19" s="180">
        <f>ROUND(VALUE(SUBSTITUTE(実質収支比率等に係る経年分析!J$48,"▲","-")),2)</f>
        <v>6.94</v>
      </c>
    </row>
    <row r="20" spans="1:11" x14ac:dyDescent="0.15">
      <c r="A20" s="180" t="s">
        <v>55</v>
      </c>
      <c r="B20" s="180">
        <f>ROUND(VALUE(SUBSTITUTE(実質収支比率等に係る経年分析!F$47,"▲","-")),2)</f>
        <v>26.85</v>
      </c>
      <c r="C20" s="180">
        <f>ROUND(VALUE(SUBSTITUTE(実質収支比率等に係る経年分析!G$47,"▲","-")),2)</f>
        <v>27.43</v>
      </c>
      <c r="D20" s="180">
        <f>ROUND(VALUE(SUBSTITUTE(実質収支比率等に係る経年分析!H$47,"▲","-")),2)</f>
        <v>19.600000000000001</v>
      </c>
      <c r="E20" s="180">
        <f>ROUND(VALUE(SUBSTITUTE(実質収支比率等に係る経年分析!I$47,"▲","-")),2)</f>
        <v>18.46</v>
      </c>
      <c r="F20" s="180">
        <f>ROUND(VALUE(SUBSTITUTE(実質収支比率等に係る経年分析!J$47,"▲","-")),2)</f>
        <v>17.010000000000002</v>
      </c>
    </row>
    <row r="21" spans="1:11" x14ac:dyDescent="0.15">
      <c r="A21" s="180" t="s">
        <v>56</v>
      </c>
      <c r="B21" s="180">
        <f>IF(ISNUMBER(VALUE(SUBSTITUTE(実質収支比率等に係る経年分析!F$49,"▲","-"))),ROUND(VALUE(SUBSTITUTE(実質収支比率等に係る経年分析!F$49,"▲","-")),2),NA())</f>
        <v>2.5099999999999998</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-6.04</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4.34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介護保険（保険事業勘定）特別会計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2.15</v>
      </c>
      <c r="D31" s="181">
        <f>IF(ROUND(VALUE(SUBSTITUTE(連結実質赤字比率に係る赤字・黒字の構成分析!G$39,"▲", "-")), 2) &lt; 0, ABS(ROUND(VALUE(SUBSTITUTE(連結実質赤字比率に係る赤字・黒字の構成分析!G$39,"▲", "-")), 2)), NA())</f>
        <v>0.13</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7.68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33.729999999999997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34.14</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0.95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0.89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0.83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5422</v>
      </c>
      <c r="E42" s="182"/>
      <c r="F42" s="182"/>
      <c r="G42" s="182">
        <f>'実質公債費比率（分子）の構造'!L$52</f>
        <v>5355</v>
      </c>
      <c r="H42" s="182"/>
      <c r="I42" s="182"/>
      <c r="J42" s="182">
        <f>'実質公債費比率（分子）の構造'!M$52</f>
        <v>5458</v>
      </c>
      <c r="K42" s="182"/>
      <c r="L42" s="182"/>
      <c r="M42" s="182">
        <f>'実質公債費比率（分子）の構造'!N$52</f>
        <v>5226</v>
      </c>
      <c r="N42" s="182"/>
      <c r="O42" s="182"/>
      <c r="P42" s="182">
        <f>'実質公債費比率（分子）の構造'!O$52</f>
        <v>5391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37</v>
      </c>
      <c r="F44" s="182"/>
      <c r="G44" s="182"/>
      <c r="H44" s="182">
        <f>'実質公債費比率（分子）の構造'!M$50</f>
        <v>36</v>
      </c>
      <c r="I44" s="182"/>
      <c r="J44" s="182"/>
      <c r="K44" s="182">
        <f>'実質公債費比率（分子）の構造'!N$50</f>
        <v>18</v>
      </c>
      <c r="L44" s="182"/>
      <c r="M44" s="182"/>
      <c r="N44" s="182" t="str">
        <f>'実質公債費比率（分子）の構造'!O$50</f>
        <v>-</v>
      </c>
      <c r="O44" s="182"/>
      <c r="P44" s="182"/>
    </row>
    <row r="45" spans="1:16" x14ac:dyDescent="0.15">
      <c r="A45" s="182" t="s">
        <v>66</v>
      </c>
      <c r="B45" s="182">
        <f>'実質公債費比率（分子）の構造'!K$49</f>
        <v>92</v>
      </c>
      <c r="C45" s="182"/>
      <c r="D45" s="182"/>
      <c r="E45" s="182">
        <f>'実質公債費比率（分子）の構造'!L$49</f>
        <v>78</v>
      </c>
      <c r="F45" s="182"/>
      <c r="G45" s="182"/>
      <c r="H45" s="182">
        <f>'実質公債費比率（分子）の構造'!M$49</f>
        <v>85</v>
      </c>
      <c r="I45" s="182"/>
      <c r="J45" s="182"/>
      <c r="K45" s="182">
        <f>'実質公債費比率（分子）の構造'!N$49</f>
        <v>83</v>
      </c>
      <c r="L45" s="182"/>
      <c r="M45" s="182"/>
      <c r="N45" s="182">
        <f>'実質公債費比率（分子）の構造'!O$49</f>
        <v>84</v>
      </c>
      <c r="O45" s="182"/>
      <c r="P45" s="182"/>
    </row>
    <row r="46" spans="1:16" x14ac:dyDescent="0.15">
      <c r="A46" s="182" t="s">
        <v>67</v>
      </c>
      <c r="B46" s="182">
        <f>'実質公債費比率（分子）の構造'!K$48</f>
        <v>1598</v>
      </c>
      <c r="C46" s="182"/>
      <c r="D46" s="182"/>
      <c r="E46" s="182">
        <f>'実質公債費比率（分子）の構造'!L$48</f>
        <v>1546</v>
      </c>
      <c r="F46" s="182"/>
      <c r="G46" s="182"/>
      <c r="H46" s="182">
        <f>'実質公債費比率（分子）の構造'!M$48</f>
        <v>1486</v>
      </c>
      <c r="I46" s="182"/>
      <c r="J46" s="182"/>
      <c r="K46" s="182">
        <f>'実質公債費比率（分子）の構造'!N$48</f>
        <v>1428</v>
      </c>
      <c r="L46" s="182"/>
      <c r="M46" s="182"/>
      <c r="N46" s="182">
        <f>'実質公債費比率（分子）の構造'!O$48</f>
        <v>1340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4690</v>
      </c>
      <c r="C49" s="182"/>
      <c r="D49" s="182"/>
      <c r="E49" s="182">
        <f>'実質公債費比率（分子）の構造'!L$45</f>
        <v>4680</v>
      </c>
      <c r="F49" s="182"/>
      <c r="G49" s="182"/>
      <c r="H49" s="182">
        <f>'実質公債費比率（分子）の構造'!M$45</f>
        <v>4738</v>
      </c>
      <c r="I49" s="182"/>
      <c r="J49" s="182"/>
      <c r="K49" s="182">
        <f>'実質公債費比率（分子）の構造'!N$45</f>
        <v>4296</v>
      </c>
      <c r="L49" s="182"/>
      <c r="M49" s="182"/>
      <c r="N49" s="182">
        <f>'実質公債費比率（分子）の構造'!O$45</f>
        <v>4772</v>
      </c>
      <c r="O49" s="182"/>
      <c r="P49" s="182"/>
    </row>
    <row r="50" spans="1:16" x14ac:dyDescent="0.15">
      <c r="A50" s="182" t="s">
        <v>71</v>
      </c>
      <c r="B50" s="182" t="e">
        <f>NA()</f>
        <v>#N/A</v>
      </c>
      <c r="C50" s="182">
        <f>IF(ISNUMBER('実質公債費比率（分子）の構造'!K$53),'実質公債費比率（分子）の構造'!K$53,NA())</f>
        <v>996</v>
      </c>
      <c r="D50" s="182" t="e">
        <f>NA()</f>
        <v>#N/A</v>
      </c>
      <c r="E50" s="182" t="e">
        <f>NA()</f>
        <v>#N/A</v>
      </c>
      <c r="F50" s="182">
        <f>IF(ISNUMBER('実質公債費比率（分子）の構造'!L$53),'実質公債費比率（分子）の構造'!L$53,NA())</f>
        <v>986</v>
      </c>
      <c r="G50" s="182" t="e">
        <f>NA()</f>
        <v>#N/A</v>
      </c>
      <c r="H50" s="182" t="e">
        <f>NA()</f>
        <v>#N/A</v>
      </c>
      <c r="I50" s="182">
        <f>IF(ISNUMBER('実質公債費比率（分子）の構造'!M$53),'実質公債費比率（分子）の構造'!M$53,NA())</f>
        <v>887</v>
      </c>
      <c r="J50" s="182" t="e">
        <f>NA()</f>
        <v>#N/A</v>
      </c>
      <c r="K50" s="182" t="e">
        <f>NA()</f>
        <v>#N/A</v>
      </c>
      <c r="L50" s="182">
        <f>IF(ISNUMBER('実質公債費比率（分子）の構造'!N$53),'実質公債費比率（分子）の構造'!N$53,NA())</f>
        <v>599</v>
      </c>
      <c r="M50" s="182" t="e">
        <f>NA()</f>
        <v>#N/A</v>
      </c>
      <c r="N50" s="182" t="e">
        <f>NA()</f>
        <v>#N/A</v>
      </c>
      <c r="O50" s="182">
        <f>IF(ISNUMBER('実質公債費比率（分子）の構造'!O$53),'実質公債費比率（分子）の構造'!O$53,NA())</f>
        <v>805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47343</v>
      </c>
      <c r="E56" s="181"/>
      <c r="F56" s="181"/>
      <c r="G56" s="181">
        <f>'将来負担比率（分子）の構造'!J$52</f>
        <v>47056</v>
      </c>
      <c r="H56" s="181"/>
      <c r="I56" s="181"/>
      <c r="J56" s="181">
        <f>'将来負担比率（分子）の構造'!K$52</f>
        <v>46629</v>
      </c>
      <c r="K56" s="181"/>
      <c r="L56" s="181"/>
      <c r="M56" s="181">
        <f>'将来負担比率（分子）の構造'!L$52</f>
        <v>46574</v>
      </c>
      <c r="N56" s="181"/>
      <c r="O56" s="181"/>
      <c r="P56" s="181">
        <f>'将来負担比率（分子）の構造'!M$52</f>
        <v>45508</v>
      </c>
    </row>
    <row r="57" spans="1:16" x14ac:dyDescent="0.15">
      <c r="A57" s="181" t="s">
        <v>42</v>
      </c>
      <c r="B57" s="181"/>
      <c r="C57" s="181"/>
      <c r="D57" s="181">
        <f>'将来負担比率（分子）の構造'!I$51</f>
        <v>992</v>
      </c>
      <c r="E57" s="181"/>
      <c r="F57" s="181"/>
      <c r="G57" s="181">
        <f>'将来負担比率（分子）の構造'!J$51</f>
        <v>874</v>
      </c>
      <c r="H57" s="181"/>
      <c r="I57" s="181"/>
      <c r="J57" s="181">
        <f>'将来負担比率（分子）の構造'!K$51</f>
        <v>767</v>
      </c>
      <c r="K57" s="181"/>
      <c r="L57" s="181"/>
      <c r="M57" s="181">
        <f>'将来負担比率（分子）の構造'!L$51</f>
        <v>673</v>
      </c>
      <c r="N57" s="181"/>
      <c r="O57" s="181"/>
      <c r="P57" s="181">
        <f>'将来負担比率（分子）の構造'!M$51</f>
        <v>592</v>
      </c>
    </row>
    <row r="58" spans="1:16" x14ac:dyDescent="0.15">
      <c r="A58" s="181" t="s">
        <v>41</v>
      </c>
      <c r="B58" s="181"/>
      <c r="C58" s="181"/>
      <c r="D58" s="181">
        <f>'将来負担比率（分子）の構造'!I$50</f>
        <v>11943</v>
      </c>
      <c r="E58" s="181"/>
      <c r="F58" s="181"/>
      <c r="G58" s="181">
        <f>'将来負担比率（分子）の構造'!J$50</f>
        <v>13961</v>
      </c>
      <c r="H58" s="181"/>
      <c r="I58" s="181"/>
      <c r="J58" s="181">
        <f>'将来負担比率（分子）の構造'!K$50</f>
        <v>12630</v>
      </c>
      <c r="K58" s="181"/>
      <c r="L58" s="181"/>
      <c r="M58" s="181">
        <f>'将来負担比率（分子）の構造'!L$50</f>
        <v>12557</v>
      </c>
      <c r="N58" s="181"/>
      <c r="O58" s="181"/>
      <c r="P58" s="181">
        <f>'将来負担比率（分子）の構造'!M$50</f>
        <v>14058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5226</v>
      </c>
      <c r="C62" s="181"/>
      <c r="D62" s="181"/>
      <c r="E62" s="181">
        <f>'将来負担比率（分子）の構造'!J$45</f>
        <v>5055</v>
      </c>
      <c r="F62" s="181"/>
      <c r="G62" s="181"/>
      <c r="H62" s="181">
        <f>'将来負担比率（分子）の構造'!K$45</f>
        <v>4842</v>
      </c>
      <c r="I62" s="181"/>
      <c r="J62" s="181"/>
      <c r="K62" s="181">
        <f>'将来負担比率（分子）の構造'!L$45</f>
        <v>4780</v>
      </c>
      <c r="L62" s="181"/>
      <c r="M62" s="181"/>
      <c r="N62" s="181">
        <f>'将来負担比率（分子）の構造'!M$45</f>
        <v>4585</v>
      </c>
      <c r="O62" s="181"/>
      <c r="P62" s="181"/>
    </row>
    <row r="63" spans="1:16" x14ac:dyDescent="0.15">
      <c r="A63" s="181" t="s">
        <v>34</v>
      </c>
      <c r="B63" s="181">
        <f>'将来負担比率（分子）の構造'!I$44</f>
        <v>722</v>
      </c>
      <c r="C63" s="181"/>
      <c r="D63" s="181"/>
      <c r="E63" s="181">
        <f>'将来負担比率（分子）の構造'!J$44</f>
        <v>671</v>
      </c>
      <c r="F63" s="181"/>
      <c r="G63" s="181"/>
      <c r="H63" s="181">
        <f>'将来負担比率（分子）の構造'!K$44</f>
        <v>727</v>
      </c>
      <c r="I63" s="181"/>
      <c r="J63" s="181"/>
      <c r="K63" s="181">
        <f>'将来負担比率（分子）の構造'!L$44</f>
        <v>975</v>
      </c>
      <c r="L63" s="181"/>
      <c r="M63" s="181"/>
      <c r="N63" s="181">
        <f>'将来負担比率（分子）の構造'!M$44</f>
        <v>1204</v>
      </c>
      <c r="O63" s="181"/>
      <c r="P63" s="181"/>
    </row>
    <row r="64" spans="1:16" x14ac:dyDescent="0.15">
      <c r="A64" s="181" t="s">
        <v>33</v>
      </c>
      <c r="B64" s="181">
        <f>'将来負担比率（分子）の構造'!I$43</f>
        <v>14814</v>
      </c>
      <c r="C64" s="181"/>
      <c r="D64" s="181"/>
      <c r="E64" s="181">
        <f>'将来負担比率（分子）の構造'!J$43</f>
        <v>12927</v>
      </c>
      <c r="F64" s="181"/>
      <c r="G64" s="181"/>
      <c r="H64" s="181">
        <f>'将来負担比率（分子）の構造'!K$43</f>
        <v>11619</v>
      </c>
      <c r="I64" s="181"/>
      <c r="J64" s="181"/>
      <c r="K64" s="181">
        <f>'将来負担比率（分子）の構造'!L$43</f>
        <v>10747</v>
      </c>
      <c r="L64" s="181"/>
      <c r="M64" s="181"/>
      <c r="N64" s="181">
        <f>'将来負担比率（分子）の構造'!M$43</f>
        <v>9732</v>
      </c>
      <c r="O64" s="181"/>
      <c r="P64" s="181"/>
    </row>
    <row r="65" spans="1:16" x14ac:dyDescent="0.15">
      <c r="A65" s="181" t="s">
        <v>32</v>
      </c>
      <c r="B65" s="181">
        <f>'将来負担比率（分子）の構造'!I$42</f>
        <v>88</v>
      </c>
      <c r="C65" s="181"/>
      <c r="D65" s="181"/>
      <c r="E65" s="181">
        <f>'将来負担比率（分子）の構造'!J$42</f>
        <v>53</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32943</v>
      </c>
      <c r="C66" s="181"/>
      <c r="D66" s="181"/>
      <c r="E66" s="181">
        <f>'将来負担比率（分子）の構造'!J$41</f>
        <v>32543</v>
      </c>
      <c r="F66" s="181"/>
      <c r="G66" s="181"/>
      <c r="H66" s="181">
        <f>'将来負担比率（分子）の構造'!K$41</f>
        <v>32969</v>
      </c>
      <c r="I66" s="181"/>
      <c r="J66" s="181"/>
      <c r="K66" s="181">
        <f>'将来負担比率（分子）の構造'!L$41</f>
        <v>34189</v>
      </c>
      <c r="L66" s="181"/>
      <c r="M66" s="181"/>
      <c r="N66" s="181">
        <f>'将来負担比率（分子）の構造'!M$41</f>
        <v>33971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5036</v>
      </c>
      <c r="C72" s="185">
        <f>基金残高に係る経年分析!G55</f>
        <v>4641</v>
      </c>
      <c r="D72" s="185">
        <f>基金残高に係る経年分析!H55</f>
        <v>4378</v>
      </c>
    </row>
    <row r="73" spans="1:16" x14ac:dyDescent="0.15">
      <c r="A73" s="184" t="s">
        <v>78</v>
      </c>
      <c r="B73" s="185">
        <f>基金残高に係る経年分析!F56</f>
        <v>1873</v>
      </c>
      <c r="C73" s="185">
        <f>基金残高に係る経年分析!G56</f>
        <v>1903</v>
      </c>
      <c r="D73" s="185">
        <f>基金残高に係る経年分析!H56</f>
        <v>1930</v>
      </c>
    </row>
    <row r="74" spans="1:16" x14ac:dyDescent="0.15">
      <c r="A74" s="184" t="s">
        <v>79</v>
      </c>
      <c r="B74" s="185">
        <f>基金残高に係る経年分析!F57</f>
        <v>7485</v>
      </c>
      <c r="C74" s="185">
        <f>基金残高に係る経年分析!G57</f>
        <v>6800</v>
      </c>
      <c r="D74" s="185">
        <f>基金残高に係る経年分析!H57</f>
        <v>8411</v>
      </c>
    </row>
  </sheetData>
  <sheetProtection algorithmName="SHA-512" hashValue="s1/ii3MrKyjBEpd1OXMHScqaMZ9bMxF1ItMpdRq04tPa4kpfx34bxOZLv4RlFSu4gJc5RCEzfQqpSeSZYetkhA==" saltValue="TiMVsOXDh/HWyN5p5NhuP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7857046</v>
      </c>
      <c r="S5" s="637"/>
      <c r="T5" s="637"/>
      <c r="U5" s="637"/>
      <c r="V5" s="637"/>
      <c r="W5" s="637"/>
      <c r="X5" s="637"/>
      <c r="Y5" s="638"/>
      <c r="Z5" s="639">
        <v>13.6</v>
      </c>
      <c r="AA5" s="639"/>
      <c r="AB5" s="639"/>
      <c r="AC5" s="639"/>
      <c r="AD5" s="640">
        <v>7857046</v>
      </c>
      <c r="AE5" s="640"/>
      <c r="AF5" s="640"/>
      <c r="AG5" s="640"/>
      <c r="AH5" s="640"/>
      <c r="AI5" s="640"/>
      <c r="AJ5" s="640"/>
      <c r="AK5" s="640"/>
      <c r="AL5" s="641">
        <v>31.5</v>
      </c>
      <c r="AM5" s="642"/>
      <c r="AN5" s="642"/>
      <c r="AO5" s="643"/>
      <c r="AP5" s="633" t="s">
        <v>226</v>
      </c>
      <c r="AQ5" s="634"/>
      <c r="AR5" s="634"/>
      <c r="AS5" s="634"/>
      <c r="AT5" s="634"/>
      <c r="AU5" s="634"/>
      <c r="AV5" s="634"/>
      <c r="AW5" s="634"/>
      <c r="AX5" s="634"/>
      <c r="AY5" s="634"/>
      <c r="AZ5" s="634"/>
      <c r="BA5" s="634"/>
      <c r="BB5" s="634"/>
      <c r="BC5" s="634"/>
      <c r="BD5" s="634"/>
      <c r="BE5" s="634"/>
      <c r="BF5" s="635"/>
      <c r="BG5" s="647">
        <v>7857046</v>
      </c>
      <c r="BH5" s="648"/>
      <c r="BI5" s="648"/>
      <c r="BJ5" s="648"/>
      <c r="BK5" s="648"/>
      <c r="BL5" s="648"/>
      <c r="BM5" s="648"/>
      <c r="BN5" s="649"/>
      <c r="BO5" s="650">
        <v>100</v>
      </c>
      <c r="BP5" s="650"/>
      <c r="BQ5" s="650"/>
      <c r="BR5" s="650"/>
      <c r="BS5" s="651">
        <v>123408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342040</v>
      </c>
      <c r="S6" s="648"/>
      <c r="T6" s="648"/>
      <c r="U6" s="648"/>
      <c r="V6" s="648"/>
      <c r="W6" s="648"/>
      <c r="X6" s="648"/>
      <c r="Y6" s="649"/>
      <c r="Z6" s="650">
        <v>0.6</v>
      </c>
      <c r="AA6" s="650"/>
      <c r="AB6" s="650"/>
      <c r="AC6" s="650"/>
      <c r="AD6" s="651">
        <v>342040</v>
      </c>
      <c r="AE6" s="651"/>
      <c r="AF6" s="651"/>
      <c r="AG6" s="651"/>
      <c r="AH6" s="651"/>
      <c r="AI6" s="651"/>
      <c r="AJ6" s="651"/>
      <c r="AK6" s="651"/>
      <c r="AL6" s="652">
        <v>1.4</v>
      </c>
      <c r="AM6" s="653"/>
      <c r="AN6" s="653"/>
      <c r="AO6" s="654"/>
      <c r="AP6" s="644" t="s">
        <v>231</v>
      </c>
      <c r="AQ6" s="645"/>
      <c r="AR6" s="645"/>
      <c r="AS6" s="645"/>
      <c r="AT6" s="645"/>
      <c r="AU6" s="645"/>
      <c r="AV6" s="645"/>
      <c r="AW6" s="645"/>
      <c r="AX6" s="645"/>
      <c r="AY6" s="645"/>
      <c r="AZ6" s="645"/>
      <c r="BA6" s="645"/>
      <c r="BB6" s="645"/>
      <c r="BC6" s="645"/>
      <c r="BD6" s="645"/>
      <c r="BE6" s="645"/>
      <c r="BF6" s="646"/>
      <c r="BG6" s="647">
        <v>7857046</v>
      </c>
      <c r="BH6" s="648"/>
      <c r="BI6" s="648"/>
      <c r="BJ6" s="648"/>
      <c r="BK6" s="648"/>
      <c r="BL6" s="648"/>
      <c r="BM6" s="648"/>
      <c r="BN6" s="649"/>
      <c r="BO6" s="650">
        <v>100</v>
      </c>
      <c r="BP6" s="650"/>
      <c r="BQ6" s="650"/>
      <c r="BR6" s="650"/>
      <c r="BS6" s="651">
        <v>123408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237088</v>
      </c>
      <c r="CS6" s="648"/>
      <c r="CT6" s="648"/>
      <c r="CU6" s="648"/>
      <c r="CV6" s="648"/>
      <c r="CW6" s="648"/>
      <c r="CX6" s="648"/>
      <c r="CY6" s="649"/>
      <c r="CZ6" s="641">
        <v>0.4</v>
      </c>
      <c r="DA6" s="642"/>
      <c r="DB6" s="642"/>
      <c r="DC6" s="661"/>
      <c r="DD6" s="656" t="s">
        <v>233</v>
      </c>
      <c r="DE6" s="648"/>
      <c r="DF6" s="648"/>
      <c r="DG6" s="648"/>
      <c r="DH6" s="648"/>
      <c r="DI6" s="648"/>
      <c r="DJ6" s="648"/>
      <c r="DK6" s="648"/>
      <c r="DL6" s="648"/>
      <c r="DM6" s="648"/>
      <c r="DN6" s="648"/>
      <c r="DO6" s="648"/>
      <c r="DP6" s="649"/>
      <c r="DQ6" s="656">
        <v>237048</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10855</v>
      </c>
      <c r="S7" s="648"/>
      <c r="T7" s="648"/>
      <c r="U7" s="648"/>
      <c r="V7" s="648"/>
      <c r="W7" s="648"/>
      <c r="X7" s="648"/>
      <c r="Y7" s="649"/>
      <c r="Z7" s="650">
        <v>0</v>
      </c>
      <c r="AA7" s="650"/>
      <c r="AB7" s="650"/>
      <c r="AC7" s="650"/>
      <c r="AD7" s="651">
        <v>10855</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3533102</v>
      </c>
      <c r="BH7" s="648"/>
      <c r="BI7" s="648"/>
      <c r="BJ7" s="648"/>
      <c r="BK7" s="648"/>
      <c r="BL7" s="648"/>
      <c r="BM7" s="648"/>
      <c r="BN7" s="649"/>
      <c r="BO7" s="650">
        <v>45</v>
      </c>
      <c r="BP7" s="650"/>
      <c r="BQ7" s="650"/>
      <c r="BR7" s="650"/>
      <c r="BS7" s="651">
        <v>123408</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12250964</v>
      </c>
      <c r="CS7" s="648"/>
      <c r="CT7" s="648"/>
      <c r="CU7" s="648"/>
      <c r="CV7" s="648"/>
      <c r="CW7" s="648"/>
      <c r="CX7" s="648"/>
      <c r="CY7" s="649"/>
      <c r="CZ7" s="650">
        <v>22.7</v>
      </c>
      <c r="DA7" s="650"/>
      <c r="DB7" s="650"/>
      <c r="DC7" s="650"/>
      <c r="DD7" s="656">
        <v>1087053</v>
      </c>
      <c r="DE7" s="648"/>
      <c r="DF7" s="648"/>
      <c r="DG7" s="648"/>
      <c r="DH7" s="648"/>
      <c r="DI7" s="648"/>
      <c r="DJ7" s="648"/>
      <c r="DK7" s="648"/>
      <c r="DL7" s="648"/>
      <c r="DM7" s="648"/>
      <c r="DN7" s="648"/>
      <c r="DO7" s="648"/>
      <c r="DP7" s="649"/>
      <c r="DQ7" s="656">
        <v>3131078</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28485</v>
      </c>
      <c r="S8" s="648"/>
      <c r="T8" s="648"/>
      <c r="U8" s="648"/>
      <c r="V8" s="648"/>
      <c r="W8" s="648"/>
      <c r="X8" s="648"/>
      <c r="Y8" s="649"/>
      <c r="Z8" s="650">
        <v>0</v>
      </c>
      <c r="AA8" s="650"/>
      <c r="AB8" s="650"/>
      <c r="AC8" s="650"/>
      <c r="AD8" s="651">
        <v>28485</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118970</v>
      </c>
      <c r="BH8" s="648"/>
      <c r="BI8" s="648"/>
      <c r="BJ8" s="648"/>
      <c r="BK8" s="648"/>
      <c r="BL8" s="648"/>
      <c r="BM8" s="648"/>
      <c r="BN8" s="649"/>
      <c r="BO8" s="650">
        <v>1.5</v>
      </c>
      <c r="BP8" s="650"/>
      <c r="BQ8" s="650"/>
      <c r="BR8" s="650"/>
      <c r="BS8" s="656" t="s">
        <v>146</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14700146</v>
      </c>
      <c r="CS8" s="648"/>
      <c r="CT8" s="648"/>
      <c r="CU8" s="648"/>
      <c r="CV8" s="648"/>
      <c r="CW8" s="648"/>
      <c r="CX8" s="648"/>
      <c r="CY8" s="649"/>
      <c r="CZ8" s="650">
        <v>27.2</v>
      </c>
      <c r="DA8" s="650"/>
      <c r="DB8" s="650"/>
      <c r="DC8" s="650"/>
      <c r="DD8" s="656">
        <v>129244</v>
      </c>
      <c r="DE8" s="648"/>
      <c r="DF8" s="648"/>
      <c r="DG8" s="648"/>
      <c r="DH8" s="648"/>
      <c r="DI8" s="648"/>
      <c r="DJ8" s="648"/>
      <c r="DK8" s="648"/>
      <c r="DL8" s="648"/>
      <c r="DM8" s="648"/>
      <c r="DN8" s="648"/>
      <c r="DO8" s="648"/>
      <c r="DP8" s="649"/>
      <c r="DQ8" s="656">
        <v>7260928</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38619</v>
      </c>
      <c r="S9" s="648"/>
      <c r="T9" s="648"/>
      <c r="U9" s="648"/>
      <c r="V9" s="648"/>
      <c r="W9" s="648"/>
      <c r="X9" s="648"/>
      <c r="Y9" s="649"/>
      <c r="Z9" s="650">
        <v>0.1</v>
      </c>
      <c r="AA9" s="650"/>
      <c r="AB9" s="650"/>
      <c r="AC9" s="650"/>
      <c r="AD9" s="651">
        <v>38619</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2782771</v>
      </c>
      <c r="BH9" s="648"/>
      <c r="BI9" s="648"/>
      <c r="BJ9" s="648"/>
      <c r="BK9" s="648"/>
      <c r="BL9" s="648"/>
      <c r="BM9" s="648"/>
      <c r="BN9" s="649"/>
      <c r="BO9" s="650">
        <v>35.4</v>
      </c>
      <c r="BP9" s="650"/>
      <c r="BQ9" s="650"/>
      <c r="BR9" s="650"/>
      <c r="BS9" s="656" t="s">
        <v>146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3372606</v>
      </c>
      <c r="CS9" s="648"/>
      <c r="CT9" s="648"/>
      <c r="CU9" s="648"/>
      <c r="CV9" s="648"/>
      <c r="CW9" s="648"/>
      <c r="CX9" s="648"/>
      <c r="CY9" s="649"/>
      <c r="CZ9" s="650">
        <v>6.2</v>
      </c>
      <c r="DA9" s="650"/>
      <c r="DB9" s="650"/>
      <c r="DC9" s="650"/>
      <c r="DD9" s="656">
        <v>130299</v>
      </c>
      <c r="DE9" s="648"/>
      <c r="DF9" s="648"/>
      <c r="DG9" s="648"/>
      <c r="DH9" s="648"/>
      <c r="DI9" s="648"/>
      <c r="DJ9" s="648"/>
      <c r="DK9" s="648"/>
      <c r="DL9" s="648"/>
      <c r="DM9" s="648"/>
      <c r="DN9" s="648"/>
      <c r="DO9" s="648"/>
      <c r="DP9" s="649"/>
      <c r="DQ9" s="656">
        <v>2912214</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146</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235582</v>
      </c>
      <c r="BH10" s="648"/>
      <c r="BI10" s="648"/>
      <c r="BJ10" s="648"/>
      <c r="BK10" s="648"/>
      <c r="BL10" s="648"/>
      <c r="BM10" s="648"/>
      <c r="BN10" s="649"/>
      <c r="BO10" s="650">
        <v>3</v>
      </c>
      <c r="BP10" s="650"/>
      <c r="BQ10" s="650"/>
      <c r="BR10" s="650"/>
      <c r="BS10" s="656">
        <v>34001</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80000</v>
      </c>
      <c r="CS10" s="648"/>
      <c r="CT10" s="648"/>
      <c r="CU10" s="648"/>
      <c r="CV10" s="648"/>
      <c r="CW10" s="648"/>
      <c r="CX10" s="648"/>
      <c r="CY10" s="649"/>
      <c r="CZ10" s="650">
        <v>0.1</v>
      </c>
      <c r="DA10" s="650"/>
      <c r="DB10" s="650"/>
      <c r="DC10" s="650"/>
      <c r="DD10" s="656" t="s">
        <v>233</v>
      </c>
      <c r="DE10" s="648"/>
      <c r="DF10" s="648"/>
      <c r="DG10" s="648"/>
      <c r="DH10" s="648"/>
      <c r="DI10" s="648"/>
      <c r="DJ10" s="648"/>
      <c r="DK10" s="648"/>
      <c r="DL10" s="648"/>
      <c r="DM10" s="648"/>
      <c r="DN10" s="648"/>
      <c r="DO10" s="648"/>
      <c r="DP10" s="649"/>
      <c r="DQ10" s="656" t="s">
        <v>146</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1625681</v>
      </c>
      <c r="S11" s="648"/>
      <c r="T11" s="648"/>
      <c r="U11" s="648"/>
      <c r="V11" s="648"/>
      <c r="W11" s="648"/>
      <c r="X11" s="648"/>
      <c r="Y11" s="649"/>
      <c r="Z11" s="652">
        <v>2.8</v>
      </c>
      <c r="AA11" s="653"/>
      <c r="AB11" s="653"/>
      <c r="AC11" s="665"/>
      <c r="AD11" s="656">
        <v>1625681</v>
      </c>
      <c r="AE11" s="648"/>
      <c r="AF11" s="648"/>
      <c r="AG11" s="648"/>
      <c r="AH11" s="648"/>
      <c r="AI11" s="648"/>
      <c r="AJ11" s="648"/>
      <c r="AK11" s="649"/>
      <c r="AL11" s="652">
        <v>6.5</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395779</v>
      </c>
      <c r="BH11" s="648"/>
      <c r="BI11" s="648"/>
      <c r="BJ11" s="648"/>
      <c r="BK11" s="648"/>
      <c r="BL11" s="648"/>
      <c r="BM11" s="648"/>
      <c r="BN11" s="649"/>
      <c r="BO11" s="650">
        <v>5</v>
      </c>
      <c r="BP11" s="650"/>
      <c r="BQ11" s="650"/>
      <c r="BR11" s="650"/>
      <c r="BS11" s="656">
        <v>89407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2758162</v>
      </c>
      <c r="CS11" s="648"/>
      <c r="CT11" s="648"/>
      <c r="CU11" s="648"/>
      <c r="CV11" s="648"/>
      <c r="CW11" s="648"/>
      <c r="CX11" s="648"/>
      <c r="CY11" s="649"/>
      <c r="CZ11" s="650">
        <v>5.0999999999999996</v>
      </c>
      <c r="DA11" s="650"/>
      <c r="DB11" s="650"/>
      <c r="DC11" s="650"/>
      <c r="DD11" s="656">
        <v>999197</v>
      </c>
      <c r="DE11" s="648"/>
      <c r="DF11" s="648"/>
      <c r="DG11" s="648"/>
      <c r="DH11" s="648"/>
      <c r="DI11" s="648"/>
      <c r="DJ11" s="648"/>
      <c r="DK11" s="648"/>
      <c r="DL11" s="648"/>
      <c r="DM11" s="648"/>
      <c r="DN11" s="648"/>
      <c r="DO11" s="648"/>
      <c r="DP11" s="649"/>
      <c r="DQ11" s="656">
        <v>938178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9837</v>
      </c>
      <c r="S12" s="648"/>
      <c r="T12" s="648"/>
      <c r="U12" s="648"/>
      <c r="V12" s="648"/>
      <c r="W12" s="648"/>
      <c r="X12" s="648"/>
      <c r="Y12" s="649"/>
      <c r="Z12" s="650">
        <v>0</v>
      </c>
      <c r="AA12" s="650"/>
      <c r="AB12" s="650"/>
      <c r="AC12" s="650"/>
      <c r="AD12" s="651">
        <v>9837</v>
      </c>
      <c r="AE12" s="651"/>
      <c r="AF12" s="651"/>
      <c r="AG12" s="651"/>
      <c r="AH12" s="651"/>
      <c r="AI12" s="651"/>
      <c r="AJ12" s="651"/>
      <c r="AK12" s="651"/>
      <c r="AL12" s="652">
        <v>0</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3570687</v>
      </c>
      <c r="BH12" s="648"/>
      <c r="BI12" s="648"/>
      <c r="BJ12" s="648"/>
      <c r="BK12" s="648"/>
      <c r="BL12" s="648"/>
      <c r="BM12" s="648"/>
      <c r="BN12" s="649"/>
      <c r="BO12" s="650">
        <v>45.4</v>
      </c>
      <c r="BP12" s="650"/>
      <c r="BQ12" s="650"/>
      <c r="BR12" s="650"/>
      <c r="BS12" s="656" t="s">
        <v>233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1525848</v>
      </c>
      <c r="CS12" s="648"/>
      <c r="CT12" s="648"/>
      <c r="CU12" s="648"/>
      <c r="CV12" s="648"/>
      <c r="CW12" s="648"/>
      <c r="CX12" s="648"/>
      <c r="CY12" s="649"/>
      <c r="CZ12" s="650">
        <v>2.8</v>
      </c>
      <c r="DA12" s="650"/>
      <c r="DB12" s="650"/>
      <c r="DC12" s="650"/>
      <c r="DD12" s="656">
        <v>74520</v>
      </c>
      <c r="DE12" s="648"/>
      <c r="DF12" s="648"/>
      <c r="DG12" s="648"/>
      <c r="DH12" s="648"/>
      <c r="DI12" s="648"/>
      <c r="DJ12" s="648"/>
      <c r="DK12" s="648"/>
      <c r="DL12" s="648"/>
      <c r="DM12" s="648"/>
      <c r="DN12" s="648"/>
      <c r="DO12" s="648"/>
      <c r="DP12" s="649"/>
      <c r="DQ12" s="656">
        <v>1155040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233</v>
      </c>
      <c r="AA13" s="650"/>
      <c r="AB13" s="650"/>
      <c r="AC13" s="650"/>
      <c r="AD13" s="651" t="s">
        <v>233</v>
      </c>
      <c r="AE13" s="651"/>
      <c r="AF13" s="651"/>
      <c r="AG13" s="651"/>
      <c r="AH13" s="651"/>
      <c r="AI13" s="651"/>
      <c r="AJ13" s="651"/>
      <c r="AK13" s="651"/>
      <c r="AL13" s="652" t="s">
        <v>146</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3549358</v>
      </c>
      <c r="BH13" s="648"/>
      <c r="BI13" s="648"/>
      <c r="BJ13" s="648"/>
      <c r="BK13" s="648"/>
      <c r="BL13" s="648"/>
      <c r="BM13" s="648"/>
      <c r="BN13" s="649"/>
      <c r="BO13" s="650">
        <v>45.2</v>
      </c>
      <c r="BP13" s="650"/>
      <c r="BQ13" s="650"/>
      <c r="BR13" s="650"/>
      <c r="BS13" s="656" t="s">
        <v>146</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3537408</v>
      </c>
      <c r="CS13" s="648"/>
      <c r="CT13" s="648"/>
      <c r="CU13" s="648"/>
      <c r="CV13" s="648"/>
      <c r="CW13" s="648"/>
      <c r="CX13" s="648"/>
      <c r="CY13" s="649"/>
      <c r="CZ13" s="650">
        <v>6.5</v>
      </c>
      <c r="DA13" s="650"/>
      <c r="DB13" s="650"/>
      <c r="DC13" s="650"/>
      <c r="DD13" s="656">
        <v>1621459</v>
      </c>
      <c r="DE13" s="648"/>
      <c r="DF13" s="648"/>
      <c r="DG13" s="648"/>
      <c r="DH13" s="648"/>
      <c r="DI13" s="648"/>
      <c r="DJ13" s="648"/>
      <c r="DK13" s="648"/>
      <c r="DL13" s="648"/>
      <c r="DM13" s="648"/>
      <c r="DN13" s="648"/>
      <c r="DO13" s="648"/>
      <c r="DP13" s="649"/>
      <c r="DQ13" s="656">
        <v>2354701</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146</v>
      </c>
      <c r="AA14" s="650"/>
      <c r="AB14" s="650"/>
      <c r="AC14" s="650"/>
      <c r="AD14" s="651" t="s">
        <v>146</v>
      </c>
      <c r="AE14" s="651"/>
      <c r="AF14" s="651"/>
      <c r="AG14" s="651"/>
      <c r="AH14" s="651"/>
      <c r="AI14" s="651"/>
      <c r="AJ14" s="651"/>
      <c r="AK14" s="651"/>
      <c r="AL14" s="652" t="s">
        <v>146</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276990</v>
      </c>
      <c r="BH14" s="648"/>
      <c r="BI14" s="648"/>
      <c r="BJ14" s="648"/>
      <c r="BK14" s="648"/>
      <c r="BL14" s="648"/>
      <c r="BM14" s="648"/>
      <c r="BN14" s="649"/>
      <c r="BO14" s="650">
        <v>3.5</v>
      </c>
      <c r="BP14" s="650"/>
      <c r="BQ14" s="650"/>
      <c r="BR14" s="650"/>
      <c r="BS14" s="656" t="s">
        <v>146</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3015888</v>
      </c>
      <c r="CS14" s="648"/>
      <c r="CT14" s="648"/>
      <c r="CU14" s="648"/>
      <c r="CV14" s="648"/>
      <c r="CW14" s="648"/>
      <c r="CX14" s="648"/>
      <c r="CY14" s="649"/>
      <c r="CZ14" s="650">
        <v>5.6</v>
      </c>
      <c r="DA14" s="650"/>
      <c r="DB14" s="650"/>
      <c r="DC14" s="650"/>
      <c r="DD14" s="656">
        <v>159278</v>
      </c>
      <c r="DE14" s="648"/>
      <c r="DF14" s="648"/>
      <c r="DG14" s="648"/>
      <c r="DH14" s="648"/>
      <c r="DI14" s="648"/>
      <c r="DJ14" s="648"/>
      <c r="DK14" s="648"/>
      <c r="DL14" s="648"/>
      <c r="DM14" s="648"/>
      <c r="DN14" s="648"/>
      <c r="DO14" s="648"/>
      <c r="DP14" s="649"/>
      <c r="DQ14" s="656">
        <v>2823810</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233</v>
      </c>
      <c r="AA15" s="650"/>
      <c r="AB15" s="650"/>
      <c r="AC15" s="650"/>
      <c r="AD15" s="651" t="s">
        <v>233</v>
      </c>
      <c r="AE15" s="651"/>
      <c r="AF15" s="651"/>
      <c r="AG15" s="651"/>
      <c r="AH15" s="651"/>
      <c r="AI15" s="651"/>
      <c r="AJ15" s="651"/>
      <c r="AK15" s="651"/>
      <c r="AL15" s="652" t="s">
        <v>233</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476267</v>
      </c>
      <c r="BH15" s="648"/>
      <c r="BI15" s="648"/>
      <c r="BJ15" s="648"/>
      <c r="BK15" s="648"/>
      <c r="BL15" s="648"/>
      <c r="BM15" s="648"/>
      <c r="BN15" s="649"/>
      <c r="BO15" s="650">
        <v>6.1</v>
      </c>
      <c r="BP15" s="650"/>
      <c r="BQ15" s="650"/>
      <c r="BR15" s="650"/>
      <c r="BS15" s="656" t="s">
        <v>233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4148158</v>
      </c>
      <c r="CS15" s="648"/>
      <c r="CT15" s="648"/>
      <c r="CU15" s="648"/>
      <c r="CV15" s="648"/>
      <c r="CW15" s="648"/>
      <c r="CX15" s="648"/>
      <c r="CY15" s="649"/>
      <c r="CZ15" s="650">
        <v>7.7</v>
      </c>
      <c r="DA15" s="650"/>
      <c r="DB15" s="650"/>
      <c r="DC15" s="650"/>
      <c r="DD15" s="656">
        <v>660947</v>
      </c>
      <c r="DE15" s="648"/>
      <c r="DF15" s="648"/>
      <c r="DG15" s="648"/>
      <c r="DH15" s="648"/>
      <c r="DI15" s="648"/>
      <c r="DJ15" s="648"/>
      <c r="DK15" s="648"/>
      <c r="DL15" s="648"/>
      <c r="DM15" s="648"/>
      <c r="DN15" s="648"/>
      <c r="DO15" s="648"/>
      <c r="DP15" s="649"/>
      <c r="DQ15" s="656">
        <v>2657476</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21867</v>
      </c>
      <c r="S16" s="648"/>
      <c r="T16" s="648"/>
      <c r="U16" s="648"/>
      <c r="V16" s="648"/>
      <c r="W16" s="648"/>
      <c r="X16" s="648"/>
      <c r="Y16" s="649"/>
      <c r="Z16" s="650">
        <v>0</v>
      </c>
      <c r="AA16" s="650"/>
      <c r="AB16" s="650"/>
      <c r="AC16" s="650"/>
      <c r="AD16" s="651">
        <v>21867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146</v>
      </c>
      <c r="BH16" s="648"/>
      <c r="BI16" s="648"/>
      <c r="BJ16" s="648"/>
      <c r="BK16" s="648"/>
      <c r="BL16" s="648"/>
      <c r="BM16" s="648"/>
      <c r="BN16" s="649"/>
      <c r="BO16" s="650" t="s">
        <v>233</v>
      </c>
      <c r="BP16" s="650"/>
      <c r="BQ16" s="650"/>
      <c r="BR16" s="650"/>
      <c r="BS16" s="656" t="s">
        <v>233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3613306</v>
      </c>
      <c r="CS16" s="648"/>
      <c r="CT16" s="648"/>
      <c r="CU16" s="648"/>
      <c r="CV16" s="648"/>
      <c r="CW16" s="648"/>
      <c r="CX16" s="648"/>
      <c r="CY16" s="649"/>
      <c r="CZ16" s="650">
        <v>6.7</v>
      </c>
      <c r="DA16" s="650"/>
      <c r="DB16" s="650"/>
      <c r="DC16" s="650"/>
      <c r="DD16" s="656" t="s">
        <v>233</v>
      </c>
      <c r="DE16" s="648"/>
      <c r="DF16" s="648"/>
      <c r="DG16" s="648"/>
      <c r="DH16" s="648"/>
      <c r="DI16" s="648"/>
      <c r="DJ16" s="648"/>
      <c r="DK16" s="648"/>
      <c r="DL16" s="648"/>
      <c r="DM16" s="648"/>
      <c r="DN16" s="648"/>
      <c r="DO16" s="648"/>
      <c r="DP16" s="649"/>
      <c r="DQ16" s="656">
        <v>502792</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49565</v>
      </c>
      <c r="S17" s="648"/>
      <c r="T17" s="648"/>
      <c r="U17" s="648"/>
      <c r="V17" s="648"/>
      <c r="W17" s="648"/>
      <c r="X17" s="648"/>
      <c r="Y17" s="649"/>
      <c r="Z17" s="650">
        <v>0.1</v>
      </c>
      <c r="AA17" s="650"/>
      <c r="AB17" s="650"/>
      <c r="AC17" s="650"/>
      <c r="AD17" s="651">
        <v>49565</v>
      </c>
      <c r="AE17" s="651"/>
      <c r="AF17" s="651"/>
      <c r="AG17" s="651"/>
      <c r="AH17" s="651"/>
      <c r="AI17" s="651"/>
      <c r="AJ17" s="651"/>
      <c r="AK17" s="651"/>
      <c r="AL17" s="652">
        <v>0.2</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146</v>
      </c>
      <c r="BH17" s="648"/>
      <c r="BI17" s="648"/>
      <c r="BJ17" s="648"/>
      <c r="BK17" s="648"/>
      <c r="BL17" s="648"/>
      <c r="BM17" s="648"/>
      <c r="BN17" s="649"/>
      <c r="BO17" s="650" t="s">
        <v>233</v>
      </c>
      <c r="BP17" s="650"/>
      <c r="BQ17" s="650"/>
      <c r="BR17" s="650"/>
      <c r="BS17" s="656" t="s">
        <v>146</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4771729</v>
      </c>
      <c r="CS17" s="648"/>
      <c r="CT17" s="648"/>
      <c r="CU17" s="648"/>
      <c r="CV17" s="648"/>
      <c r="CW17" s="648"/>
      <c r="CX17" s="648"/>
      <c r="CY17" s="649"/>
      <c r="CZ17" s="650">
        <v>8.8000000000000007</v>
      </c>
      <c r="DA17" s="650"/>
      <c r="DB17" s="650"/>
      <c r="DC17" s="650"/>
      <c r="DD17" s="656" t="s">
        <v>146</v>
      </c>
      <c r="DE17" s="648"/>
      <c r="DF17" s="648"/>
      <c r="DG17" s="648"/>
      <c r="DH17" s="648"/>
      <c r="DI17" s="648"/>
      <c r="DJ17" s="648"/>
      <c r="DK17" s="648"/>
      <c r="DL17" s="648"/>
      <c r="DM17" s="648"/>
      <c r="DN17" s="648"/>
      <c r="DO17" s="648"/>
      <c r="DP17" s="649"/>
      <c r="DQ17" s="656">
        <v>4675066</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39318</v>
      </c>
      <c r="S18" s="648"/>
      <c r="T18" s="648"/>
      <c r="U18" s="648"/>
      <c r="V18" s="648"/>
      <c r="W18" s="648"/>
      <c r="X18" s="648"/>
      <c r="Y18" s="649"/>
      <c r="Z18" s="650">
        <v>0.1</v>
      </c>
      <c r="AA18" s="650"/>
      <c r="AB18" s="650"/>
      <c r="AC18" s="650"/>
      <c r="AD18" s="651">
        <v>39318</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233</v>
      </c>
      <c r="BP18" s="650"/>
      <c r="BQ18" s="650"/>
      <c r="BR18" s="650"/>
      <c r="BS18" s="656" t="s">
        <v>233</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233</v>
      </c>
      <c r="DA18" s="650"/>
      <c r="DB18" s="650"/>
      <c r="DC18" s="650"/>
      <c r="DD18" s="656" t="s">
        <v>146</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26061</v>
      </c>
      <c r="S19" s="648"/>
      <c r="T19" s="648"/>
      <c r="U19" s="648"/>
      <c r="V19" s="648"/>
      <c r="W19" s="648"/>
      <c r="X19" s="648"/>
      <c r="Y19" s="649"/>
      <c r="Z19" s="650">
        <v>0</v>
      </c>
      <c r="AA19" s="650"/>
      <c r="AB19" s="650"/>
      <c r="AC19" s="650"/>
      <c r="AD19" s="651">
        <v>26061</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233</v>
      </c>
      <c r="BH19" s="648"/>
      <c r="BI19" s="648"/>
      <c r="BJ19" s="648"/>
      <c r="BK19" s="648"/>
      <c r="BL19" s="648"/>
      <c r="BM19" s="648"/>
      <c r="BN19" s="649"/>
      <c r="BO19" s="650" t="s">
        <v>233</v>
      </c>
      <c r="BP19" s="650"/>
      <c r="BQ19" s="650"/>
      <c r="BR19" s="650"/>
      <c r="BS19" s="656" t="s">
        <v>146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233</v>
      </c>
      <c r="CS19" s="648"/>
      <c r="CT19" s="648"/>
      <c r="CU19" s="648"/>
      <c r="CV19" s="648"/>
      <c r="CW19" s="648"/>
      <c r="CX19" s="648"/>
      <c r="CY19" s="649"/>
      <c r="CZ19" s="650" t="s">
        <v>146</v>
      </c>
      <c r="DA19" s="650"/>
      <c r="DB19" s="650"/>
      <c r="DC19" s="650"/>
      <c r="DD19" s="656" t="s">
        <v>233</v>
      </c>
      <c r="DE19" s="648"/>
      <c r="DF19" s="648"/>
      <c r="DG19" s="648"/>
      <c r="DH19" s="648"/>
      <c r="DI19" s="648"/>
      <c r="DJ19" s="648"/>
      <c r="DK19" s="648"/>
      <c r="DL19" s="648"/>
      <c r="DM19" s="648"/>
      <c r="DN19" s="648"/>
      <c r="DO19" s="648"/>
      <c r="DP19" s="649"/>
      <c r="DQ19" s="656" t="s">
        <v>146</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10744</v>
      </c>
      <c r="S20" s="648"/>
      <c r="T20" s="648"/>
      <c r="U20" s="648"/>
      <c r="V20" s="648"/>
      <c r="W20" s="648"/>
      <c r="X20" s="648"/>
      <c r="Y20" s="649"/>
      <c r="Z20" s="650">
        <v>0</v>
      </c>
      <c r="AA20" s="650"/>
      <c r="AB20" s="650"/>
      <c r="AC20" s="650"/>
      <c r="AD20" s="651">
        <v>10744</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233</v>
      </c>
      <c r="BH20" s="648"/>
      <c r="BI20" s="648"/>
      <c r="BJ20" s="648"/>
      <c r="BK20" s="648"/>
      <c r="BL20" s="648"/>
      <c r="BM20" s="648"/>
      <c r="BN20" s="649"/>
      <c r="BO20" s="650" t="s">
        <v>233</v>
      </c>
      <c r="BP20" s="650"/>
      <c r="BQ20" s="650"/>
      <c r="BR20" s="650"/>
      <c r="BS20" s="656" t="s">
        <v>233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54011303</v>
      </c>
      <c r="CS20" s="648"/>
      <c r="CT20" s="648"/>
      <c r="CU20" s="648"/>
      <c r="CV20" s="648"/>
      <c r="CW20" s="648"/>
      <c r="CX20" s="648"/>
      <c r="CY20" s="649"/>
      <c r="CZ20" s="650">
        <v>100</v>
      </c>
      <c r="DA20" s="650"/>
      <c r="DB20" s="650"/>
      <c r="DC20" s="650"/>
      <c r="DD20" s="656">
        <v>4861997</v>
      </c>
      <c r="DE20" s="648"/>
      <c r="DF20" s="648"/>
      <c r="DG20" s="648"/>
      <c r="DH20" s="648"/>
      <c r="DI20" s="648"/>
      <c r="DJ20" s="648"/>
      <c r="DK20" s="648"/>
      <c r="DL20" s="648"/>
      <c r="DM20" s="648"/>
      <c r="DN20" s="648"/>
      <c r="DO20" s="648"/>
      <c r="DP20" s="649"/>
      <c r="DQ20" s="656">
        <v>28648331</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2513</v>
      </c>
      <c r="S21" s="648"/>
      <c r="T21" s="648"/>
      <c r="U21" s="648"/>
      <c r="V21" s="648"/>
      <c r="W21" s="648"/>
      <c r="X21" s="648"/>
      <c r="Y21" s="649"/>
      <c r="Z21" s="650">
        <v>0</v>
      </c>
      <c r="AA21" s="650"/>
      <c r="AB21" s="650"/>
      <c r="AC21" s="650"/>
      <c r="AD21" s="651">
        <v>2513</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146</v>
      </c>
      <c r="BH21" s="648"/>
      <c r="BI21" s="648"/>
      <c r="BJ21" s="648"/>
      <c r="BK21" s="648"/>
      <c r="BL21" s="648"/>
      <c r="BM21" s="648"/>
      <c r="BN21" s="649"/>
      <c r="BO21" s="650" t="s">
        <v>233</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16749076</v>
      </c>
      <c r="S22" s="648"/>
      <c r="T22" s="648"/>
      <c r="U22" s="648"/>
      <c r="V22" s="648"/>
      <c r="W22" s="648"/>
      <c r="X22" s="648"/>
      <c r="Y22" s="649"/>
      <c r="Z22" s="650">
        <v>29</v>
      </c>
      <c r="AA22" s="650"/>
      <c r="AB22" s="650"/>
      <c r="AC22" s="650"/>
      <c r="AD22" s="651">
        <v>14907511</v>
      </c>
      <c r="AE22" s="651"/>
      <c r="AF22" s="651"/>
      <c r="AG22" s="651"/>
      <c r="AH22" s="651"/>
      <c r="AI22" s="651"/>
      <c r="AJ22" s="651"/>
      <c r="AK22" s="651"/>
      <c r="AL22" s="652">
        <v>59.7</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233</v>
      </c>
      <c r="BH22" s="648"/>
      <c r="BI22" s="648"/>
      <c r="BJ22" s="648"/>
      <c r="BK22" s="648"/>
      <c r="BL22" s="648"/>
      <c r="BM22" s="648"/>
      <c r="BN22" s="649"/>
      <c r="BO22" s="650" t="s">
        <v>233</v>
      </c>
      <c r="BP22" s="650"/>
      <c r="BQ22" s="650"/>
      <c r="BR22" s="650"/>
      <c r="BS22" s="656" t="s">
        <v>233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14907511</v>
      </c>
      <c r="S23" s="648"/>
      <c r="T23" s="648"/>
      <c r="U23" s="648"/>
      <c r="V23" s="648"/>
      <c r="W23" s="648"/>
      <c r="X23" s="648"/>
      <c r="Y23" s="649"/>
      <c r="Z23" s="650">
        <v>25.8</v>
      </c>
      <c r="AA23" s="650"/>
      <c r="AB23" s="650"/>
      <c r="AC23" s="650"/>
      <c r="AD23" s="651">
        <v>14907511</v>
      </c>
      <c r="AE23" s="651"/>
      <c r="AF23" s="651"/>
      <c r="AG23" s="651"/>
      <c r="AH23" s="651"/>
      <c r="AI23" s="651"/>
      <c r="AJ23" s="651"/>
      <c r="AK23" s="651"/>
      <c r="AL23" s="652">
        <v>59.7</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233</v>
      </c>
      <c r="BH23" s="648"/>
      <c r="BI23" s="648"/>
      <c r="BJ23" s="648"/>
      <c r="BK23" s="648"/>
      <c r="BL23" s="648"/>
      <c r="BM23" s="648"/>
      <c r="BN23" s="649"/>
      <c r="BO23" s="650" t="s">
        <v>233</v>
      </c>
      <c r="BP23" s="650"/>
      <c r="BQ23" s="650"/>
      <c r="BR23" s="650"/>
      <c r="BS23" s="656" t="s">
        <v>146</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1841565</v>
      </c>
      <c r="S24" s="648"/>
      <c r="T24" s="648"/>
      <c r="U24" s="648"/>
      <c r="V24" s="648"/>
      <c r="W24" s="648"/>
      <c r="X24" s="648"/>
      <c r="Y24" s="649"/>
      <c r="Z24" s="650">
        <v>3.2</v>
      </c>
      <c r="AA24" s="650"/>
      <c r="AB24" s="650"/>
      <c r="AC24" s="650"/>
      <c r="AD24" s="651" t="s">
        <v>233</v>
      </c>
      <c r="AE24" s="651"/>
      <c r="AF24" s="651"/>
      <c r="AG24" s="651"/>
      <c r="AH24" s="651"/>
      <c r="AI24" s="651"/>
      <c r="AJ24" s="651"/>
      <c r="AK24" s="651"/>
      <c r="AL24" s="652" t="s">
        <v>233</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233</v>
      </c>
      <c r="BP24" s="650"/>
      <c r="BQ24" s="650"/>
      <c r="BR24" s="650"/>
      <c r="BS24" s="656" t="s">
        <v>233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19089830</v>
      </c>
      <c r="CS24" s="637"/>
      <c r="CT24" s="637"/>
      <c r="CU24" s="637"/>
      <c r="CV24" s="637"/>
      <c r="CW24" s="637"/>
      <c r="CX24" s="637"/>
      <c r="CY24" s="638"/>
      <c r="CZ24" s="641">
        <v>35.299999999999997</v>
      </c>
      <c r="DA24" s="642"/>
      <c r="DB24" s="642"/>
      <c r="DC24" s="661"/>
      <c r="DD24" s="686">
        <v>12320857</v>
      </c>
      <c r="DE24" s="637"/>
      <c r="DF24" s="637"/>
      <c r="DG24" s="637"/>
      <c r="DH24" s="637"/>
      <c r="DI24" s="637"/>
      <c r="DJ24" s="637"/>
      <c r="DK24" s="638"/>
      <c r="DL24" s="686">
        <v>12278118</v>
      </c>
      <c r="DM24" s="637"/>
      <c r="DN24" s="637"/>
      <c r="DO24" s="637"/>
      <c r="DP24" s="637"/>
      <c r="DQ24" s="637"/>
      <c r="DR24" s="637"/>
      <c r="DS24" s="637"/>
      <c r="DT24" s="637"/>
      <c r="DU24" s="637"/>
      <c r="DV24" s="638"/>
      <c r="DW24" s="641">
        <v>47.6</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146</v>
      </c>
      <c r="S25" s="648"/>
      <c r="T25" s="648"/>
      <c r="U25" s="648"/>
      <c r="V25" s="648"/>
      <c r="W25" s="648"/>
      <c r="X25" s="648"/>
      <c r="Y25" s="649"/>
      <c r="Z25" s="650" t="s">
        <v>233</v>
      </c>
      <c r="AA25" s="650"/>
      <c r="AB25" s="650"/>
      <c r="AC25" s="650"/>
      <c r="AD25" s="651" t="s">
        <v>233</v>
      </c>
      <c r="AE25" s="651"/>
      <c r="AF25" s="651"/>
      <c r="AG25" s="651"/>
      <c r="AH25" s="651"/>
      <c r="AI25" s="651"/>
      <c r="AJ25" s="651"/>
      <c r="AK25" s="651"/>
      <c r="AL25" s="652" t="s">
        <v>146</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146</v>
      </c>
      <c r="BP25" s="650"/>
      <c r="BQ25" s="650"/>
      <c r="BR25" s="650"/>
      <c r="BS25" s="656" t="s">
        <v>146</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6242942</v>
      </c>
      <c r="CS25" s="683"/>
      <c r="CT25" s="683"/>
      <c r="CU25" s="683"/>
      <c r="CV25" s="683"/>
      <c r="CW25" s="683"/>
      <c r="CX25" s="683"/>
      <c r="CY25" s="684"/>
      <c r="CZ25" s="652">
        <v>11.6</v>
      </c>
      <c r="DA25" s="681"/>
      <c r="DB25" s="681"/>
      <c r="DC25" s="685"/>
      <c r="DD25" s="656">
        <v>5768728</v>
      </c>
      <c r="DE25" s="683"/>
      <c r="DF25" s="683"/>
      <c r="DG25" s="683"/>
      <c r="DH25" s="683"/>
      <c r="DI25" s="683"/>
      <c r="DJ25" s="683"/>
      <c r="DK25" s="684"/>
      <c r="DL25" s="656">
        <v>5728929</v>
      </c>
      <c r="DM25" s="683"/>
      <c r="DN25" s="683"/>
      <c r="DO25" s="683"/>
      <c r="DP25" s="683"/>
      <c r="DQ25" s="683"/>
      <c r="DR25" s="683"/>
      <c r="DS25" s="683"/>
      <c r="DT25" s="683"/>
      <c r="DU25" s="683"/>
      <c r="DV25" s="684"/>
      <c r="DW25" s="652">
        <v>22.2</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26772389</v>
      </c>
      <c r="S26" s="648"/>
      <c r="T26" s="648"/>
      <c r="U26" s="648"/>
      <c r="V26" s="648"/>
      <c r="W26" s="648"/>
      <c r="X26" s="648"/>
      <c r="Y26" s="649"/>
      <c r="Z26" s="650">
        <v>46.3</v>
      </c>
      <c r="AA26" s="650"/>
      <c r="AB26" s="650"/>
      <c r="AC26" s="650"/>
      <c r="AD26" s="651">
        <v>24930824</v>
      </c>
      <c r="AE26" s="651"/>
      <c r="AF26" s="651"/>
      <c r="AG26" s="651"/>
      <c r="AH26" s="651"/>
      <c r="AI26" s="651"/>
      <c r="AJ26" s="651"/>
      <c r="AK26" s="651"/>
      <c r="AL26" s="652">
        <v>99.8</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233</v>
      </c>
      <c r="BH26" s="648"/>
      <c r="BI26" s="648"/>
      <c r="BJ26" s="648"/>
      <c r="BK26" s="648"/>
      <c r="BL26" s="648"/>
      <c r="BM26" s="648"/>
      <c r="BN26" s="649"/>
      <c r="BO26" s="650" t="s">
        <v>146</v>
      </c>
      <c r="BP26" s="650"/>
      <c r="BQ26" s="650"/>
      <c r="BR26" s="650"/>
      <c r="BS26" s="656" t="s">
        <v>233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3759072</v>
      </c>
      <c r="CS26" s="648"/>
      <c r="CT26" s="648"/>
      <c r="CU26" s="648"/>
      <c r="CV26" s="648"/>
      <c r="CW26" s="648"/>
      <c r="CX26" s="648"/>
      <c r="CY26" s="649"/>
      <c r="CZ26" s="652">
        <v>7</v>
      </c>
      <c r="DA26" s="681"/>
      <c r="DB26" s="681"/>
      <c r="DC26" s="685"/>
      <c r="DD26" s="656">
        <v>3448047</v>
      </c>
      <c r="DE26" s="648"/>
      <c r="DF26" s="648"/>
      <c r="DG26" s="648"/>
      <c r="DH26" s="648"/>
      <c r="DI26" s="648"/>
      <c r="DJ26" s="648"/>
      <c r="DK26" s="649"/>
      <c r="DL26" s="656" t="s">
        <v>233</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7399</v>
      </c>
      <c r="S27" s="648"/>
      <c r="T27" s="648"/>
      <c r="U27" s="648"/>
      <c r="V27" s="648"/>
      <c r="W27" s="648"/>
      <c r="X27" s="648"/>
      <c r="Y27" s="649"/>
      <c r="Z27" s="650">
        <v>0</v>
      </c>
      <c r="AA27" s="650"/>
      <c r="AB27" s="650"/>
      <c r="AC27" s="650"/>
      <c r="AD27" s="651">
        <v>7399</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7857046</v>
      </c>
      <c r="BH27" s="648"/>
      <c r="BI27" s="648"/>
      <c r="BJ27" s="648"/>
      <c r="BK27" s="648"/>
      <c r="BL27" s="648"/>
      <c r="BM27" s="648"/>
      <c r="BN27" s="649"/>
      <c r="BO27" s="650">
        <v>100</v>
      </c>
      <c r="BP27" s="650"/>
      <c r="BQ27" s="650"/>
      <c r="BR27" s="650"/>
      <c r="BS27" s="656">
        <v>123408</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8075159</v>
      </c>
      <c r="CS27" s="683"/>
      <c r="CT27" s="683"/>
      <c r="CU27" s="683"/>
      <c r="CV27" s="683"/>
      <c r="CW27" s="683"/>
      <c r="CX27" s="683"/>
      <c r="CY27" s="684"/>
      <c r="CZ27" s="652">
        <v>15</v>
      </c>
      <c r="DA27" s="681"/>
      <c r="DB27" s="681"/>
      <c r="DC27" s="685"/>
      <c r="DD27" s="656">
        <v>1877063</v>
      </c>
      <c r="DE27" s="683"/>
      <c r="DF27" s="683"/>
      <c r="DG27" s="683"/>
      <c r="DH27" s="683"/>
      <c r="DI27" s="683"/>
      <c r="DJ27" s="683"/>
      <c r="DK27" s="684"/>
      <c r="DL27" s="656">
        <v>1874123</v>
      </c>
      <c r="DM27" s="683"/>
      <c r="DN27" s="683"/>
      <c r="DO27" s="683"/>
      <c r="DP27" s="683"/>
      <c r="DQ27" s="683"/>
      <c r="DR27" s="683"/>
      <c r="DS27" s="683"/>
      <c r="DT27" s="683"/>
      <c r="DU27" s="683"/>
      <c r="DV27" s="684"/>
      <c r="DW27" s="652">
        <v>7.3</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235108</v>
      </c>
      <c r="S28" s="648"/>
      <c r="T28" s="648"/>
      <c r="U28" s="648"/>
      <c r="V28" s="648"/>
      <c r="W28" s="648"/>
      <c r="X28" s="648"/>
      <c r="Y28" s="649"/>
      <c r="Z28" s="650">
        <v>0.4</v>
      </c>
      <c r="AA28" s="650"/>
      <c r="AB28" s="650"/>
      <c r="AC28" s="650"/>
      <c r="AD28" s="651" t="s">
        <v>146</v>
      </c>
      <c r="AE28" s="651"/>
      <c r="AF28" s="651"/>
      <c r="AG28" s="651"/>
      <c r="AH28" s="651"/>
      <c r="AI28" s="651"/>
      <c r="AJ28" s="651"/>
      <c r="AK28" s="651"/>
      <c r="AL28" s="652" t="s">
        <v>233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4771729</v>
      </c>
      <c r="CS28" s="648"/>
      <c r="CT28" s="648"/>
      <c r="CU28" s="648"/>
      <c r="CV28" s="648"/>
      <c r="CW28" s="648"/>
      <c r="CX28" s="648"/>
      <c r="CY28" s="649"/>
      <c r="CZ28" s="652">
        <v>8.8000000000000007</v>
      </c>
      <c r="DA28" s="681"/>
      <c r="DB28" s="681"/>
      <c r="DC28" s="685"/>
      <c r="DD28" s="656">
        <v>4675066</v>
      </c>
      <c r="DE28" s="648"/>
      <c r="DF28" s="648"/>
      <c r="DG28" s="648"/>
      <c r="DH28" s="648"/>
      <c r="DI28" s="648"/>
      <c r="DJ28" s="648"/>
      <c r="DK28" s="649"/>
      <c r="DL28" s="656">
        <v>4675066</v>
      </c>
      <c r="DM28" s="648"/>
      <c r="DN28" s="648"/>
      <c r="DO28" s="648"/>
      <c r="DP28" s="648"/>
      <c r="DQ28" s="648"/>
      <c r="DR28" s="648"/>
      <c r="DS28" s="648"/>
      <c r="DT28" s="648"/>
      <c r="DU28" s="648"/>
      <c r="DV28" s="649"/>
      <c r="DW28" s="652">
        <v>18.100000000000001</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364984</v>
      </c>
      <c r="S29" s="648"/>
      <c r="T29" s="648"/>
      <c r="U29" s="648"/>
      <c r="V29" s="648"/>
      <c r="W29" s="648"/>
      <c r="X29" s="648"/>
      <c r="Y29" s="649"/>
      <c r="Z29" s="650">
        <v>0.6</v>
      </c>
      <c r="AA29" s="650"/>
      <c r="AB29" s="650"/>
      <c r="AC29" s="650"/>
      <c r="AD29" s="651">
        <v>19073</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303</v>
      </c>
      <c r="CE29" s="692"/>
      <c r="CF29" s="662" t="s">
        <v>304</v>
      </c>
      <c r="CG29" s="663"/>
      <c r="CH29" s="663"/>
      <c r="CI29" s="663"/>
      <c r="CJ29" s="663"/>
      <c r="CK29" s="663"/>
      <c r="CL29" s="663"/>
      <c r="CM29" s="663"/>
      <c r="CN29" s="663"/>
      <c r="CO29" s="663"/>
      <c r="CP29" s="663"/>
      <c r="CQ29" s="664"/>
      <c r="CR29" s="647">
        <v>4771729</v>
      </c>
      <c r="CS29" s="683"/>
      <c r="CT29" s="683"/>
      <c r="CU29" s="683"/>
      <c r="CV29" s="683"/>
      <c r="CW29" s="683"/>
      <c r="CX29" s="683"/>
      <c r="CY29" s="684"/>
      <c r="CZ29" s="652">
        <v>8.8000000000000007</v>
      </c>
      <c r="DA29" s="681"/>
      <c r="DB29" s="681"/>
      <c r="DC29" s="685"/>
      <c r="DD29" s="656">
        <v>4675066</v>
      </c>
      <c r="DE29" s="683"/>
      <c r="DF29" s="683"/>
      <c r="DG29" s="683"/>
      <c r="DH29" s="683"/>
      <c r="DI29" s="683"/>
      <c r="DJ29" s="683"/>
      <c r="DK29" s="684"/>
      <c r="DL29" s="656">
        <v>4675066</v>
      </c>
      <c r="DM29" s="683"/>
      <c r="DN29" s="683"/>
      <c r="DO29" s="683"/>
      <c r="DP29" s="683"/>
      <c r="DQ29" s="683"/>
      <c r="DR29" s="683"/>
      <c r="DS29" s="683"/>
      <c r="DT29" s="683"/>
      <c r="DU29" s="683"/>
      <c r="DV29" s="684"/>
      <c r="DW29" s="652">
        <v>18.100000000000001</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157854</v>
      </c>
      <c r="S30" s="648"/>
      <c r="T30" s="648"/>
      <c r="U30" s="648"/>
      <c r="V30" s="648"/>
      <c r="W30" s="648"/>
      <c r="X30" s="648"/>
      <c r="Y30" s="649"/>
      <c r="Z30" s="650">
        <v>0.3</v>
      </c>
      <c r="AA30" s="650"/>
      <c r="AB30" s="650"/>
      <c r="AC30" s="650"/>
      <c r="AD30" s="651" t="s">
        <v>146</v>
      </c>
      <c r="AE30" s="651"/>
      <c r="AF30" s="651"/>
      <c r="AG30" s="651"/>
      <c r="AH30" s="651"/>
      <c r="AI30" s="651"/>
      <c r="AJ30" s="651"/>
      <c r="AK30" s="651"/>
      <c r="AL30" s="652" t="s">
        <v>233</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93"/>
      <c r="CE30" s="694"/>
      <c r="CF30" s="662" t="s">
        <v>308</v>
      </c>
      <c r="CG30" s="663"/>
      <c r="CH30" s="663"/>
      <c r="CI30" s="663"/>
      <c r="CJ30" s="663"/>
      <c r="CK30" s="663"/>
      <c r="CL30" s="663"/>
      <c r="CM30" s="663"/>
      <c r="CN30" s="663"/>
      <c r="CO30" s="663"/>
      <c r="CP30" s="663"/>
      <c r="CQ30" s="664"/>
      <c r="CR30" s="647">
        <v>4663281</v>
      </c>
      <c r="CS30" s="648"/>
      <c r="CT30" s="648"/>
      <c r="CU30" s="648"/>
      <c r="CV30" s="648"/>
      <c r="CW30" s="648"/>
      <c r="CX30" s="648"/>
      <c r="CY30" s="649"/>
      <c r="CZ30" s="652">
        <v>8.6</v>
      </c>
      <c r="DA30" s="681"/>
      <c r="DB30" s="681"/>
      <c r="DC30" s="685"/>
      <c r="DD30" s="656">
        <v>4578406</v>
      </c>
      <c r="DE30" s="648"/>
      <c r="DF30" s="648"/>
      <c r="DG30" s="648"/>
      <c r="DH30" s="648"/>
      <c r="DI30" s="648"/>
      <c r="DJ30" s="648"/>
      <c r="DK30" s="649"/>
      <c r="DL30" s="656">
        <v>4578406</v>
      </c>
      <c r="DM30" s="648"/>
      <c r="DN30" s="648"/>
      <c r="DO30" s="648"/>
      <c r="DP30" s="648"/>
      <c r="DQ30" s="648"/>
      <c r="DR30" s="648"/>
      <c r="DS30" s="648"/>
      <c r="DT30" s="648"/>
      <c r="DU30" s="648"/>
      <c r="DV30" s="649"/>
      <c r="DW30" s="652">
        <v>17.8</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15878304</v>
      </c>
      <c r="S31" s="648"/>
      <c r="T31" s="648"/>
      <c r="U31" s="648"/>
      <c r="V31" s="648"/>
      <c r="W31" s="648"/>
      <c r="X31" s="648"/>
      <c r="Y31" s="649"/>
      <c r="Z31" s="650">
        <v>27.5</v>
      </c>
      <c r="AA31" s="650"/>
      <c r="AB31" s="650"/>
      <c r="AC31" s="650"/>
      <c r="AD31" s="651" t="s">
        <v>233</v>
      </c>
      <c r="AE31" s="651"/>
      <c r="AF31" s="651"/>
      <c r="AG31" s="651"/>
      <c r="AH31" s="651"/>
      <c r="AI31" s="651"/>
      <c r="AJ31" s="651"/>
      <c r="AK31" s="651"/>
      <c r="AL31" s="652" t="s">
        <v>233</v>
      </c>
      <c r="AM31" s="653"/>
      <c r="AN31" s="653"/>
      <c r="AO31" s="654"/>
      <c r="AP31" s="704" t="s">
        <v>310</v>
      </c>
      <c r="AQ31" s="705"/>
      <c r="AR31" s="705"/>
      <c r="AS31" s="705"/>
      <c r="AT31" s="710" t="s">
        <v>311</v>
      </c>
      <c r="AU31" s="231"/>
      <c r="AV31" s="231"/>
      <c r="AW31" s="231"/>
      <c r="AX31" s="633" t="s">
        <v>187</v>
      </c>
      <c r="AY31" s="634"/>
      <c r="AZ31" s="634"/>
      <c r="BA31" s="634"/>
      <c r="BB31" s="634"/>
      <c r="BC31" s="634"/>
      <c r="BD31" s="634"/>
      <c r="BE31" s="634"/>
      <c r="BF31" s="635"/>
      <c r="BG31" s="715">
        <v>98.5</v>
      </c>
      <c r="BH31" s="702"/>
      <c r="BI31" s="702"/>
      <c r="BJ31" s="702"/>
      <c r="BK31" s="702"/>
      <c r="BL31" s="702"/>
      <c r="BM31" s="642">
        <v>96.9</v>
      </c>
      <c r="BN31" s="702"/>
      <c r="BO31" s="702"/>
      <c r="BP31" s="702"/>
      <c r="BQ31" s="703"/>
      <c r="BR31" s="715">
        <v>99.1</v>
      </c>
      <c r="BS31" s="702"/>
      <c r="BT31" s="702"/>
      <c r="BU31" s="702"/>
      <c r="BV31" s="702"/>
      <c r="BW31" s="702"/>
      <c r="BX31" s="642">
        <v>97.1</v>
      </c>
      <c r="BY31" s="702"/>
      <c r="BZ31" s="702"/>
      <c r="CA31" s="702"/>
      <c r="CB31" s="703"/>
      <c r="CD31" s="693"/>
      <c r="CE31" s="694"/>
      <c r="CF31" s="662" t="s">
        <v>312</v>
      </c>
      <c r="CG31" s="663"/>
      <c r="CH31" s="663"/>
      <c r="CI31" s="663"/>
      <c r="CJ31" s="663"/>
      <c r="CK31" s="663"/>
      <c r="CL31" s="663"/>
      <c r="CM31" s="663"/>
      <c r="CN31" s="663"/>
      <c r="CO31" s="663"/>
      <c r="CP31" s="663"/>
      <c r="CQ31" s="664"/>
      <c r="CR31" s="647">
        <v>108448</v>
      </c>
      <c r="CS31" s="683"/>
      <c r="CT31" s="683"/>
      <c r="CU31" s="683"/>
      <c r="CV31" s="683"/>
      <c r="CW31" s="683"/>
      <c r="CX31" s="683"/>
      <c r="CY31" s="684"/>
      <c r="CZ31" s="652">
        <v>0.2</v>
      </c>
      <c r="DA31" s="681"/>
      <c r="DB31" s="681"/>
      <c r="DC31" s="685"/>
      <c r="DD31" s="656">
        <v>96660</v>
      </c>
      <c r="DE31" s="683"/>
      <c r="DF31" s="683"/>
      <c r="DG31" s="683"/>
      <c r="DH31" s="683"/>
      <c r="DI31" s="683"/>
      <c r="DJ31" s="683"/>
      <c r="DK31" s="684"/>
      <c r="DL31" s="656">
        <v>96660</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7" t="s">
        <v>313</v>
      </c>
      <c r="C32" s="698"/>
      <c r="D32" s="698"/>
      <c r="E32" s="698"/>
      <c r="F32" s="698"/>
      <c r="G32" s="698"/>
      <c r="H32" s="698"/>
      <c r="I32" s="698"/>
      <c r="J32" s="698"/>
      <c r="K32" s="698"/>
      <c r="L32" s="698"/>
      <c r="M32" s="698"/>
      <c r="N32" s="698"/>
      <c r="O32" s="698"/>
      <c r="P32" s="698"/>
      <c r="Q32" s="699"/>
      <c r="R32" s="647" t="s">
        <v>233</v>
      </c>
      <c r="S32" s="648"/>
      <c r="T32" s="648"/>
      <c r="U32" s="648"/>
      <c r="V32" s="648"/>
      <c r="W32" s="648"/>
      <c r="X32" s="648"/>
      <c r="Y32" s="649"/>
      <c r="Z32" s="650" t="s">
        <v>146</v>
      </c>
      <c r="AA32" s="650"/>
      <c r="AB32" s="650"/>
      <c r="AC32" s="650"/>
      <c r="AD32" s="651" t="s">
        <v>146</v>
      </c>
      <c r="AE32" s="651"/>
      <c r="AF32" s="651"/>
      <c r="AG32" s="651"/>
      <c r="AH32" s="651"/>
      <c r="AI32" s="651"/>
      <c r="AJ32" s="651"/>
      <c r="AK32" s="651"/>
      <c r="AL32" s="652" t="s">
        <v>233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99.2</v>
      </c>
      <c r="BH32" s="683"/>
      <c r="BI32" s="683"/>
      <c r="BJ32" s="683"/>
      <c r="BK32" s="683"/>
      <c r="BL32" s="683"/>
      <c r="BM32" s="653">
        <v>98.4</v>
      </c>
      <c r="BN32" s="713"/>
      <c r="BO32" s="713"/>
      <c r="BP32" s="713"/>
      <c r="BQ32" s="714"/>
      <c r="BR32" s="716">
        <v>99.4</v>
      </c>
      <c r="BS32" s="683"/>
      <c r="BT32" s="683"/>
      <c r="BU32" s="683"/>
      <c r="BV32" s="683"/>
      <c r="BW32" s="683"/>
      <c r="BX32" s="653">
        <v>98.6</v>
      </c>
      <c r="BY32" s="713"/>
      <c r="BZ32" s="713"/>
      <c r="CA32" s="713"/>
      <c r="CB32" s="714"/>
      <c r="CD32" s="695"/>
      <c r="CE32" s="696"/>
      <c r="CF32" s="662" t="s">
        <v>316</v>
      </c>
      <c r="CG32" s="663"/>
      <c r="CH32" s="663"/>
      <c r="CI32" s="663"/>
      <c r="CJ32" s="663"/>
      <c r="CK32" s="663"/>
      <c r="CL32" s="663"/>
      <c r="CM32" s="663"/>
      <c r="CN32" s="663"/>
      <c r="CO32" s="663"/>
      <c r="CP32" s="663"/>
      <c r="CQ32" s="664"/>
      <c r="CR32" s="647" t="s">
        <v>233</v>
      </c>
      <c r="CS32" s="648"/>
      <c r="CT32" s="648"/>
      <c r="CU32" s="648"/>
      <c r="CV32" s="648"/>
      <c r="CW32" s="648"/>
      <c r="CX32" s="648"/>
      <c r="CY32" s="649"/>
      <c r="CZ32" s="652" t="s">
        <v>233</v>
      </c>
      <c r="DA32" s="681"/>
      <c r="DB32" s="681"/>
      <c r="DC32" s="685"/>
      <c r="DD32" s="656" t="s">
        <v>146</v>
      </c>
      <c r="DE32" s="648"/>
      <c r="DF32" s="648"/>
      <c r="DG32" s="648"/>
      <c r="DH32" s="648"/>
      <c r="DI32" s="648"/>
      <c r="DJ32" s="648"/>
      <c r="DK32" s="649"/>
      <c r="DL32" s="656" t="s">
        <v>233</v>
      </c>
      <c r="DM32" s="648"/>
      <c r="DN32" s="648"/>
      <c r="DO32" s="648"/>
      <c r="DP32" s="648"/>
      <c r="DQ32" s="648"/>
      <c r="DR32" s="648"/>
      <c r="DS32" s="648"/>
      <c r="DT32" s="648"/>
      <c r="DU32" s="648"/>
      <c r="DV32" s="649"/>
      <c r="DW32" s="652" t="s">
        <v>233</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4090642</v>
      </c>
      <c r="S33" s="648"/>
      <c r="T33" s="648"/>
      <c r="U33" s="648"/>
      <c r="V33" s="648"/>
      <c r="W33" s="648"/>
      <c r="X33" s="648"/>
      <c r="Y33" s="649"/>
      <c r="Z33" s="650">
        <v>7.1</v>
      </c>
      <c r="AA33" s="650"/>
      <c r="AB33" s="650"/>
      <c r="AC33" s="650"/>
      <c r="AD33" s="651" t="s">
        <v>233</v>
      </c>
      <c r="AE33" s="651"/>
      <c r="AF33" s="651"/>
      <c r="AG33" s="651"/>
      <c r="AH33" s="651"/>
      <c r="AI33" s="651"/>
      <c r="AJ33" s="651"/>
      <c r="AK33" s="651"/>
      <c r="AL33" s="652" t="s">
        <v>233</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97.6</v>
      </c>
      <c r="BH33" s="718"/>
      <c r="BI33" s="718"/>
      <c r="BJ33" s="718"/>
      <c r="BK33" s="718"/>
      <c r="BL33" s="718"/>
      <c r="BM33" s="719">
        <v>95.2</v>
      </c>
      <c r="BN33" s="718"/>
      <c r="BO33" s="718"/>
      <c r="BP33" s="718"/>
      <c r="BQ33" s="720"/>
      <c r="BR33" s="717">
        <v>98.8</v>
      </c>
      <c r="BS33" s="718"/>
      <c r="BT33" s="718"/>
      <c r="BU33" s="718"/>
      <c r="BV33" s="718"/>
      <c r="BW33" s="718"/>
      <c r="BX33" s="719">
        <v>95.4</v>
      </c>
      <c r="BY33" s="718"/>
      <c r="BZ33" s="718"/>
      <c r="CA33" s="718"/>
      <c r="CB33" s="720"/>
      <c r="CD33" s="662" t="s">
        <v>319</v>
      </c>
      <c r="CE33" s="663"/>
      <c r="CF33" s="663"/>
      <c r="CG33" s="663"/>
      <c r="CH33" s="663"/>
      <c r="CI33" s="663"/>
      <c r="CJ33" s="663"/>
      <c r="CK33" s="663"/>
      <c r="CL33" s="663"/>
      <c r="CM33" s="663"/>
      <c r="CN33" s="663"/>
      <c r="CO33" s="663"/>
      <c r="CP33" s="663"/>
      <c r="CQ33" s="664"/>
      <c r="CR33" s="647">
        <v>26446170</v>
      </c>
      <c r="CS33" s="683"/>
      <c r="CT33" s="683"/>
      <c r="CU33" s="683"/>
      <c r="CV33" s="683"/>
      <c r="CW33" s="683"/>
      <c r="CX33" s="683"/>
      <c r="CY33" s="684"/>
      <c r="CZ33" s="652">
        <v>49</v>
      </c>
      <c r="DA33" s="681"/>
      <c r="DB33" s="681"/>
      <c r="DC33" s="685"/>
      <c r="DD33" s="656">
        <v>14620287</v>
      </c>
      <c r="DE33" s="683"/>
      <c r="DF33" s="683"/>
      <c r="DG33" s="683"/>
      <c r="DH33" s="683"/>
      <c r="DI33" s="683"/>
      <c r="DJ33" s="683"/>
      <c r="DK33" s="684"/>
      <c r="DL33" s="656">
        <v>10029488</v>
      </c>
      <c r="DM33" s="683"/>
      <c r="DN33" s="683"/>
      <c r="DO33" s="683"/>
      <c r="DP33" s="683"/>
      <c r="DQ33" s="683"/>
      <c r="DR33" s="683"/>
      <c r="DS33" s="683"/>
      <c r="DT33" s="683"/>
      <c r="DU33" s="683"/>
      <c r="DV33" s="684"/>
      <c r="DW33" s="652">
        <v>38.9</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114807</v>
      </c>
      <c r="S34" s="648"/>
      <c r="T34" s="648"/>
      <c r="U34" s="648"/>
      <c r="V34" s="648"/>
      <c r="W34" s="648"/>
      <c r="X34" s="648"/>
      <c r="Y34" s="649"/>
      <c r="Z34" s="650">
        <v>0.2</v>
      </c>
      <c r="AA34" s="650"/>
      <c r="AB34" s="650"/>
      <c r="AC34" s="650"/>
      <c r="AD34" s="651">
        <v>16000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4027129</v>
      </c>
      <c r="CS34" s="648"/>
      <c r="CT34" s="648"/>
      <c r="CU34" s="648"/>
      <c r="CV34" s="648"/>
      <c r="CW34" s="648"/>
      <c r="CX34" s="648"/>
      <c r="CY34" s="649"/>
      <c r="CZ34" s="652">
        <v>7.5</v>
      </c>
      <c r="DA34" s="681"/>
      <c r="DB34" s="681"/>
      <c r="DC34" s="685"/>
      <c r="DD34" s="656">
        <v>2695624</v>
      </c>
      <c r="DE34" s="648"/>
      <c r="DF34" s="648"/>
      <c r="DG34" s="648"/>
      <c r="DH34" s="648"/>
      <c r="DI34" s="648"/>
      <c r="DJ34" s="648"/>
      <c r="DK34" s="649"/>
      <c r="DL34" s="656">
        <v>2269799</v>
      </c>
      <c r="DM34" s="648"/>
      <c r="DN34" s="648"/>
      <c r="DO34" s="648"/>
      <c r="DP34" s="648"/>
      <c r="DQ34" s="648"/>
      <c r="DR34" s="648"/>
      <c r="DS34" s="648"/>
      <c r="DT34" s="648"/>
      <c r="DU34" s="648"/>
      <c r="DV34" s="649"/>
      <c r="DW34" s="652">
        <v>8.8000000000000007</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328761</v>
      </c>
      <c r="S35" s="648"/>
      <c r="T35" s="648"/>
      <c r="U35" s="648"/>
      <c r="V35" s="648"/>
      <c r="W35" s="648"/>
      <c r="X35" s="648"/>
      <c r="Y35" s="649"/>
      <c r="Z35" s="650">
        <v>0.6</v>
      </c>
      <c r="AA35" s="650"/>
      <c r="AB35" s="650"/>
      <c r="AC35" s="650"/>
      <c r="AD35" s="651" t="s">
        <v>146</v>
      </c>
      <c r="AE35" s="651"/>
      <c r="AF35" s="651"/>
      <c r="AG35" s="651"/>
      <c r="AH35" s="651"/>
      <c r="AI35" s="651"/>
      <c r="AJ35" s="651"/>
      <c r="AK35" s="651"/>
      <c r="AL35" s="652" t="s">
        <v>233</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289508</v>
      </c>
      <c r="CS35" s="683"/>
      <c r="CT35" s="683"/>
      <c r="CU35" s="683"/>
      <c r="CV35" s="683"/>
      <c r="CW35" s="683"/>
      <c r="CX35" s="683"/>
      <c r="CY35" s="684"/>
      <c r="CZ35" s="652">
        <v>0.5</v>
      </c>
      <c r="DA35" s="681"/>
      <c r="DB35" s="681"/>
      <c r="DC35" s="685"/>
      <c r="DD35" s="656">
        <v>210757</v>
      </c>
      <c r="DE35" s="683"/>
      <c r="DF35" s="683"/>
      <c r="DG35" s="683"/>
      <c r="DH35" s="683"/>
      <c r="DI35" s="683"/>
      <c r="DJ35" s="683"/>
      <c r="DK35" s="684"/>
      <c r="DL35" s="656">
        <v>201859</v>
      </c>
      <c r="DM35" s="683"/>
      <c r="DN35" s="683"/>
      <c r="DO35" s="683"/>
      <c r="DP35" s="683"/>
      <c r="DQ35" s="683"/>
      <c r="DR35" s="683"/>
      <c r="DS35" s="683"/>
      <c r="DT35" s="683"/>
      <c r="DU35" s="683"/>
      <c r="DV35" s="684"/>
      <c r="DW35" s="652">
        <v>0.8</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558893</v>
      </c>
      <c r="S36" s="648"/>
      <c r="T36" s="648"/>
      <c r="U36" s="648"/>
      <c r="V36" s="648"/>
      <c r="W36" s="648"/>
      <c r="X36" s="648"/>
      <c r="Y36" s="649"/>
      <c r="Z36" s="650">
        <v>1</v>
      </c>
      <c r="AA36" s="650"/>
      <c r="AB36" s="650"/>
      <c r="AC36" s="650"/>
      <c r="AD36" s="651" t="s">
        <v>146</v>
      </c>
      <c r="AE36" s="651"/>
      <c r="AF36" s="651"/>
      <c r="AG36" s="651"/>
      <c r="AH36" s="651"/>
      <c r="AI36" s="651"/>
      <c r="AJ36" s="651"/>
      <c r="AK36" s="651"/>
      <c r="AL36" s="652" t="s">
        <v>146</v>
      </c>
      <c r="AM36" s="653"/>
      <c r="AN36" s="653"/>
      <c r="AO36" s="654"/>
      <c r="AP36" s="235"/>
      <c r="AQ36" s="721" t="s">
        <v>327</v>
      </c>
      <c r="AR36" s="722"/>
      <c r="AS36" s="722"/>
      <c r="AT36" s="722"/>
      <c r="AU36" s="722"/>
      <c r="AV36" s="722"/>
      <c r="AW36" s="722"/>
      <c r="AX36" s="722"/>
      <c r="AY36" s="723"/>
      <c r="AZ36" s="636">
        <v>6548948</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798046</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15424870</v>
      </c>
      <c r="CS36" s="648"/>
      <c r="CT36" s="648"/>
      <c r="CU36" s="648"/>
      <c r="CV36" s="648"/>
      <c r="CW36" s="648"/>
      <c r="CX36" s="648"/>
      <c r="CY36" s="649"/>
      <c r="CZ36" s="652">
        <v>28.6</v>
      </c>
      <c r="DA36" s="681"/>
      <c r="DB36" s="681"/>
      <c r="DC36" s="685"/>
      <c r="DD36" s="656">
        <v>6426002</v>
      </c>
      <c r="DE36" s="648"/>
      <c r="DF36" s="648"/>
      <c r="DG36" s="648"/>
      <c r="DH36" s="648"/>
      <c r="DI36" s="648"/>
      <c r="DJ36" s="648"/>
      <c r="DK36" s="649"/>
      <c r="DL36" s="656">
        <v>4599786</v>
      </c>
      <c r="DM36" s="648"/>
      <c r="DN36" s="648"/>
      <c r="DO36" s="648"/>
      <c r="DP36" s="648"/>
      <c r="DQ36" s="648"/>
      <c r="DR36" s="648"/>
      <c r="DS36" s="648"/>
      <c r="DT36" s="648"/>
      <c r="DU36" s="648"/>
      <c r="DV36" s="649"/>
      <c r="DW36" s="652">
        <v>17.8</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4143817</v>
      </c>
      <c r="S37" s="648"/>
      <c r="T37" s="648"/>
      <c r="U37" s="648"/>
      <c r="V37" s="648"/>
      <c r="W37" s="648"/>
      <c r="X37" s="648"/>
      <c r="Y37" s="649"/>
      <c r="Z37" s="650">
        <v>7.2</v>
      </c>
      <c r="AA37" s="650"/>
      <c r="AB37" s="650"/>
      <c r="AC37" s="650"/>
      <c r="AD37" s="651" t="s">
        <v>146</v>
      </c>
      <c r="AE37" s="651"/>
      <c r="AF37" s="651"/>
      <c r="AG37" s="651"/>
      <c r="AH37" s="651"/>
      <c r="AI37" s="651"/>
      <c r="AJ37" s="651"/>
      <c r="AK37" s="651"/>
      <c r="AL37" s="652" t="s">
        <v>233</v>
      </c>
      <c r="AM37" s="653"/>
      <c r="AN37" s="653"/>
      <c r="AO37" s="654"/>
      <c r="AQ37" s="725" t="s">
        <v>331</v>
      </c>
      <c r="AR37" s="726"/>
      <c r="AS37" s="726"/>
      <c r="AT37" s="726"/>
      <c r="AU37" s="726"/>
      <c r="AV37" s="726"/>
      <c r="AW37" s="726"/>
      <c r="AX37" s="726"/>
      <c r="AY37" s="727"/>
      <c r="AZ37" s="647">
        <v>1299410</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635170</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1848073</v>
      </c>
      <c r="CS37" s="683"/>
      <c r="CT37" s="683"/>
      <c r="CU37" s="683"/>
      <c r="CV37" s="683"/>
      <c r="CW37" s="683"/>
      <c r="CX37" s="683"/>
      <c r="CY37" s="684"/>
      <c r="CZ37" s="652">
        <v>3.4</v>
      </c>
      <c r="DA37" s="681"/>
      <c r="DB37" s="681"/>
      <c r="DC37" s="685"/>
      <c r="DD37" s="656">
        <v>1767294</v>
      </c>
      <c r="DE37" s="683"/>
      <c r="DF37" s="683"/>
      <c r="DG37" s="683"/>
      <c r="DH37" s="683"/>
      <c r="DI37" s="683"/>
      <c r="DJ37" s="683"/>
      <c r="DK37" s="684"/>
      <c r="DL37" s="656">
        <v>1742346</v>
      </c>
      <c r="DM37" s="683"/>
      <c r="DN37" s="683"/>
      <c r="DO37" s="683"/>
      <c r="DP37" s="683"/>
      <c r="DQ37" s="683"/>
      <c r="DR37" s="683"/>
      <c r="DS37" s="683"/>
      <c r="DT37" s="683"/>
      <c r="DU37" s="683"/>
      <c r="DV37" s="684"/>
      <c r="DW37" s="652">
        <v>6.8</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741127</v>
      </c>
      <c r="S38" s="648"/>
      <c r="T38" s="648"/>
      <c r="U38" s="648"/>
      <c r="V38" s="648"/>
      <c r="W38" s="648"/>
      <c r="X38" s="648"/>
      <c r="Y38" s="649"/>
      <c r="Z38" s="650">
        <v>1.3</v>
      </c>
      <c r="AA38" s="650"/>
      <c r="AB38" s="650"/>
      <c r="AC38" s="650"/>
      <c r="AD38" s="651">
        <v>2056</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1162415</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13041</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4037202</v>
      </c>
      <c r="CS38" s="648"/>
      <c r="CT38" s="648"/>
      <c r="CU38" s="648"/>
      <c r="CV38" s="648"/>
      <c r="CW38" s="648"/>
      <c r="CX38" s="648"/>
      <c r="CY38" s="649"/>
      <c r="CZ38" s="652">
        <v>7.5</v>
      </c>
      <c r="DA38" s="681"/>
      <c r="DB38" s="681"/>
      <c r="DC38" s="685"/>
      <c r="DD38" s="656">
        <v>3204862</v>
      </c>
      <c r="DE38" s="648"/>
      <c r="DF38" s="648"/>
      <c r="DG38" s="648"/>
      <c r="DH38" s="648"/>
      <c r="DI38" s="648"/>
      <c r="DJ38" s="648"/>
      <c r="DK38" s="649"/>
      <c r="DL38" s="656">
        <v>2927237</v>
      </c>
      <c r="DM38" s="648"/>
      <c r="DN38" s="648"/>
      <c r="DO38" s="648"/>
      <c r="DP38" s="648"/>
      <c r="DQ38" s="648"/>
      <c r="DR38" s="648"/>
      <c r="DS38" s="648"/>
      <c r="DT38" s="648"/>
      <c r="DU38" s="648"/>
      <c r="DV38" s="649"/>
      <c r="DW38" s="652">
        <v>11.4</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4445100</v>
      </c>
      <c r="S39" s="648"/>
      <c r="T39" s="648"/>
      <c r="U39" s="648"/>
      <c r="V39" s="648"/>
      <c r="W39" s="648"/>
      <c r="X39" s="648"/>
      <c r="Y39" s="649"/>
      <c r="Z39" s="650">
        <v>7.7</v>
      </c>
      <c r="AA39" s="650"/>
      <c r="AB39" s="650"/>
      <c r="AC39" s="650"/>
      <c r="AD39" s="651" t="s">
        <v>233</v>
      </c>
      <c r="AE39" s="651"/>
      <c r="AF39" s="651"/>
      <c r="AG39" s="651"/>
      <c r="AH39" s="651"/>
      <c r="AI39" s="651"/>
      <c r="AJ39" s="651"/>
      <c r="AK39" s="651"/>
      <c r="AL39" s="652" t="s">
        <v>233</v>
      </c>
      <c r="AM39" s="653"/>
      <c r="AN39" s="653"/>
      <c r="AO39" s="654"/>
      <c r="AQ39" s="725" t="s">
        <v>339</v>
      </c>
      <c r="AR39" s="726"/>
      <c r="AS39" s="726"/>
      <c r="AT39" s="726"/>
      <c r="AU39" s="726"/>
      <c r="AV39" s="726"/>
      <c r="AW39" s="726"/>
      <c r="AX39" s="726"/>
      <c r="AY39" s="727"/>
      <c r="AZ39" s="647">
        <v>92406</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21250</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1906778</v>
      </c>
      <c r="CS39" s="683"/>
      <c r="CT39" s="683"/>
      <c r="CU39" s="683"/>
      <c r="CV39" s="683"/>
      <c r="CW39" s="683"/>
      <c r="CX39" s="683"/>
      <c r="CY39" s="684"/>
      <c r="CZ39" s="652">
        <v>3.5</v>
      </c>
      <c r="DA39" s="681"/>
      <c r="DB39" s="681"/>
      <c r="DC39" s="685"/>
      <c r="DD39" s="656">
        <v>1687619</v>
      </c>
      <c r="DE39" s="683"/>
      <c r="DF39" s="683"/>
      <c r="DG39" s="683"/>
      <c r="DH39" s="683"/>
      <c r="DI39" s="683"/>
      <c r="DJ39" s="683"/>
      <c r="DK39" s="684"/>
      <c r="DL39" s="656" t="s">
        <v>233</v>
      </c>
      <c r="DM39" s="683"/>
      <c r="DN39" s="683"/>
      <c r="DO39" s="683"/>
      <c r="DP39" s="683"/>
      <c r="DQ39" s="683"/>
      <c r="DR39" s="683"/>
      <c r="DS39" s="683"/>
      <c r="DT39" s="683"/>
      <c r="DU39" s="683"/>
      <c r="DV39" s="684"/>
      <c r="DW39" s="652" t="s">
        <v>233</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146</v>
      </c>
      <c r="S40" s="648"/>
      <c r="T40" s="648"/>
      <c r="U40" s="648"/>
      <c r="V40" s="648"/>
      <c r="W40" s="648"/>
      <c r="X40" s="648"/>
      <c r="Y40" s="649"/>
      <c r="Z40" s="650" t="s">
        <v>233</v>
      </c>
      <c r="AA40" s="650"/>
      <c r="AB40" s="650"/>
      <c r="AC40" s="650"/>
      <c r="AD40" s="651" t="s">
        <v>233</v>
      </c>
      <c r="AE40" s="651"/>
      <c r="AF40" s="651"/>
      <c r="AG40" s="651"/>
      <c r="AH40" s="651"/>
      <c r="AI40" s="651"/>
      <c r="AJ40" s="651"/>
      <c r="AK40" s="651"/>
      <c r="AL40" s="652" t="s">
        <v>146</v>
      </c>
      <c r="AM40" s="653"/>
      <c r="AN40" s="653"/>
      <c r="AO40" s="654"/>
      <c r="AQ40" s="725" t="s">
        <v>343</v>
      </c>
      <c r="AR40" s="726"/>
      <c r="AS40" s="726"/>
      <c r="AT40" s="726"/>
      <c r="AU40" s="726"/>
      <c r="AV40" s="726"/>
      <c r="AW40" s="726"/>
      <c r="AX40" s="726"/>
      <c r="AY40" s="727"/>
      <c r="AZ40" s="647">
        <v>42135</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93</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760683</v>
      </c>
      <c r="CS40" s="648"/>
      <c r="CT40" s="648"/>
      <c r="CU40" s="648"/>
      <c r="CV40" s="648"/>
      <c r="CW40" s="648"/>
      <c r="CX40" s="648"/>
      <c r="CY40" s="649"/>
      <c r="CZ40" s="652">
        <v>1.4</v>
      </c>
      <c r="DA40" s="681"/>
      <c r="DB40" s="681"/>
      <c r="DC40" s="685"/>
      <c r="DD40" s="656">
        <v>395423</v>
      </c>
      <c r="DE40" s="648"/>
      <c r="DF40" s="648"/>
      <c r="DG40" s="648"/>
      <c r="DH40" s="648"/>
      <c r="DI40" s="648"/>
      <c r="DJ40" s="648"/>
      <c r="DK40" s="649"/>
      <c r="DL40" s="656">
        <v>30807</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233</v>
      </c>
      <c r="AA41" s="650"/>
      <c r="AB41" s="650"/>
      <c r="AC41" s="650"/>
      <c r="AD41" s="651" t="s">
        <v>146</v>
      </c>
      <c r="AE41" s="651"/>
      <c r="AF41" s="651"/>
      <c r="AG41" s="651"/>
      <c r="AH41" s="651"/>
      <c r="AI41" s="651"/>
      <c r="AJ41" s="651"/>
      <c r="AK41" s="651"/>
      <c r="AL41" s="652" t="s">
        <v>233</v>
      </c>
      <c r="AM41" s="653"/>
      <c r="AN41" s="653"/>
      <c r="AO41" s="654"/>
      <c r="AQ41" s="725" t="s">
        <v>348</v>
      </c>
      <c r="AR41" s="726"/>
      <c r="AS41" s="726"/>
      <c r="AT41" s="726"/>
      <c r="AU41" s="726"/>
      <c r="AV41" s="726"/>
      <c r="AW41" s="726"/>
      <c r="AX41" s="726"/>
      <c r="AY41" s="727"/>
      <c r="AZ41" s="647">
        <v>939269</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t="s">
        <v>233</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233</v>
      </c>
      <c r="DA41" s="681"/>
      <c r="DB41" s="681"/>
      <c r="DC41" s="685"/>
      <c r="DD41" s="656" t="s">
        <v>146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800000</v>
      </c>
      <c r="S42" s="648"/>
      <c r="T42" s="648"/>
      <c r="U42" s="648"/>
      <c r="V42" s="648"/>
      <c r="W42" s="648"/>
      <c r="X42" s="648"/>
      <c r="Y42" s="649"/>
      <c r="Z42" s="650">
        <v>1.4</v>
      </c>
      <c r="AA42" s="650"/>
      <c r="AB42" s="650"/>
      <c r="AC42" s="650"/>
      <c r="AD42" s="651" t="s">
        <v>146</v>
      </c>
      <c r="AE42" s="651"/>
      <c r="AF42" s="651"/>
      <c r="AG42" s="651"/>
      <c r="AH42" s="651"/>
      <c r="AI42" s="651"/>
      <c r="AJ42" s="651"/>
      <c r="AK42" s="651"/>
      <c r="AL42" s="652" t="s">
        <v>146</v>
      </c>
      <c r="AM42" s="653"/>
      <c r="AN42" s="653"/>
      <c r="AO42" s="654"/>
      <c r="AQ42" s="746" t="s">
        <v>352</v>
      </c>
      <c r="AR42" s="747"/>
      <c r="AS42" s="747"/>
      <c r="AT42" s="747"/>
      <c r="AU42" s="747"/>
      <c r="AV42" s="747"/>
      <c r="AW42" s="747"/>
      <c r="AX42" s="747"/>
      <c r="AY42" s="748"/>
      <c r="AZ42" s="738">
        <v>3013313</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308</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8475303</v>
      </c>
      <c r="CS42" s="648"/>
      <c r="CT42" s="648"/>
      <c r="CU42" s="648"/>
      <c r="CV42" s="648"/>
      <c r="CW42" s="648"/>
      <c r="CX42" s="648"/>
      <c r="CY42" s="649"/>
      <c r="CZ42" s="652">
        <v>15.7</v>
      </c>
      <c r="DA42" s="653"/>
      <c r="DB42" s="653"/>
      <c r="DC42" s="665"/>
      <c r="DD42" s="656">
        <v>1707187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355</v>
      </c>
      <c r="C43" s="689"/>
      <c r="D43" s="689"/>
      <c r="E43" s="689"/>
      <c r="F43" s="689"/>
      <c r="G43" s="689"/>
      <c r="H43" s="689"/>
      <c r="I43" s="689"/>
      <c r="J43" s="689"/>
      <c r="K43" s="689"/>
      <c r="L43" s="689"/>
      <c r="M43" s="689"/>
      <c r="N43" s="689"/>
      <c r="O43" s="689"/>
      <c r="P43" s="689"/>
      <c r="Q43" s="690"/>
      <c r="R43" s="738">
        <v>57839185</v>
      </c>
      <c r="S43" s="739"/>
      <c r="T43" s="739"/>
      <c r="U43" s="739"/>
      <c r="V43" s="739"/>
      <c r="W43" s="739"/>
      <c r="X43" s="739"/>
      <c r="Y43" s="740"/>
      <c r="Z43" s="741">
        <v>100</v>
      </c>
      <c r="AA43" s="741"/>
      <c r="AB43" s="741"/>
      <c r="AC43" s="741"/>
      <c r="AD43" s="742">
        <v>24975352</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243420</v>
      </c>
      <c r="CS43" s="683"/>
      <c r="CT43" s="683"/>
      <c r="CU43" s="683"/>
      <c r="CV43" s="683"/>
      <c r="CW43" s="683"/>
      <c r="CX43" s="683"/>
      <c r="CY43" s="684"/>
      <c r="CZ43" s="652">
        <v>0.5</v>
      </c>
      <c r="DA43" s="681"/>
      <c r="DB43" s="681"/>
      <c r="DC43" s="685"/>
      <c r="DD43" s="656">
        <v>202220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4861997</v>
      </c>
      <c r="CS44" s="648"/>
      <c r="CT44" s="648"/>
      <c r="CU44" s="648"/>
      <c r="CV44" s="648"/>
      <c r="CW44" s="648"/>
      <c r="CX44" s="648"/>
      <c r="CY44" s="649"/>
      <c r="CZ44" s="652">
        <v>9</v>
      </c>
      <c r="DA44" s="653"/>
      <c r="DB44" s="653"/>
      <c r="DC44" s="665"/>
      <c r="DD44" s="656">
        <v>1204395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1550461</v>
      </c>
      <c r="CS45" s="683"/>
      <c r="CT45" s="683"/>
      <c r="CU45" s="683"/>
      <c r="CV45" s="683"/>
      <c r="CW45" s="683"/>
      <c r="CX45" s="683"/>
      <c r="CY45" s="684"/>
      <c r="CZ45" s="652">
        <v>2.9</v>
      </c>
      <c r="DA45" s="681"/>
      <c r="DB45" s="681"/>
      <c r="DC45" s="685"/>
      <c r="DD45" s="656">
        <v>262220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3116074</v>
      </c>
      <c r="CS46" s="648"/>
      <c r="CT46" s="648"/>
      <c r="CU46" s="648"/>
      <c r="CV46" s="648"/>
      <c r="CW46" s="648"/>
      <c r="CX46" s="648"/>
      <c r="CY46" s="649"/>
      <c r="CZ46" s="652">
        <v>5.8</v>
      </c>
      <c r="DA46" s="653"/>
      <c r="DB46" s="653"/>
      <c r="DC46" s="665"/>
      <c r="DD46" s="656">
        <v>857508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3613306</v>
      </c>
      <c r="CS47" s="683"/>
      <c r="CT47" s="683"/>
      <c r="CU47" s="683"/>
      <c r="CV47" s="683"/>
      <c r="CW47" s="683"/>
      <c r="CX47" s="683"/>
      <c r="CY47" s="684"/>
      <c r="CZ47" s="652">
        <v>6.7</v>
      </c>
      <c r="DA47" s="681"/>
      <c r="DB47" s="681"/>
      <c r="DC47" s="685"/>
      <c r="DD47" s="656">
        <v>502792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233</v>
      </c>
      <c r="CS48" s="648"/>
      <c r="CT48" s="648"/>
      <c r="CU48" s="648"/>
      <c r="CV48" s="648"/>
      <c r="CW48" s="648"/>
      <c r="CX48" s="648"/>
      <c r="CY48" s="649"/>
      <c r="CZ48" s="652" t="s">
        <v>146</v>
      </c>
      <c r="DA48" s="653"/>
      <c r="DB48" s="653"/>
      <c r="DC48" s="665"/>
      <c r="DD48" s="656" t="s">
        <v>146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54011303</v>
      </c>
      <c r="CS49" s="718"/>
      <c r="CT49" s="718"/>
      <c r="CU49" s="718"/>
      <c r="CV49" s="718"/>
      <c r="CW49" s="718"/>
      <c r="CX49" s="718"/>
      <c r="CY49" s="749"/>
      <c r="CZ49" s="743">
        <v>100</v>
      </c>
      <c r="DA49" s="750"/>
      <c r="DB49" s="750"/>
      <c r="DC49" s="751"/>
      <c r="DD49" s="752">
        <v>28648331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9QftYhWzBzbEddlPk/UumulC6e2x0ylZlTEmNTq3oOwuVdvlYKOmrWX6V+b5NXF7iZ00VFKbrNnUQWYay6jg==" saltValue="aYoeXxFbNYaFNBGUjof6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58565</v>
      </c>
      <c r="R7" s="783"/>
      <c r="S7" s="783"/>
      <c r="T7" s="783"/>
      <c r="U7" s="783"/>
      <c r="V7" s="783">
        <v>54605</v>
      </c>
      <c r="W7" s="783"/>
      <c r="X7" s="783"/>
      <c r="Y7" s="783"/>
      <c r="Z7" s="783"/>
      <c r="AA7" s="783">
        <v>3960</v>
      </c>
      <c r="AB7" s="783"/>
      <c r="AC7" s="783"/>
      <c r="AD7" s="783"/>
      <c r="AE7" s="784"/>
      <c r="AF7" s="785">
        <v>1978</v>
      </c>
      <c r="AG7" s="786"/>
      <c r="AH7" s="786"/>
      <c r="AI7" s="786"/>
      <c r="AJ7" s="787"/>
      <c r="AK7" s="822">
        <v>531</v>
      </c>
      <c r="AL7" s="823"/>
      <c r="AM7" s="823"/>
      <c r="AN7" s="823"/>
      <c r="AO7" s="823"/>
      <c r="AP7" s="823">
        <v>33969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17</v>
      </c>
      <c r="CI7" s="820"/>
      <c r="CJ7" s="820"/>
      <c r="CK7" s="820"/>
      <c r="CL7" s="821"/>
      <c r="CM7" s="819">
        <v>256</v>
      </c>
      <c r="CN7" s="820"/>
      <c r="CO7" s="820"/>
      <c r="CP7" s="820"/>
      <c r="CQ7" s="821"/>
      <c r="CR7" s="819">
        <v>60</v>
      </c>
      <c r="CS7" s="820"/>
      <c r="CT7" s="820"/>
      <c r="CU7" s="820"/>
      <c r="CV7" s="821"/>
      <c r="CW7" s="819" t="s">
        <v>603</v>
      </c>
      <c r="CX7" s="820"/>
      <c r="CY7" s="820"/>
      <c r="CZ7" s="820"/>
      <c r="DA7" s="821"/>
      <c r="DB7" s="819" t="s">
        <v>603</v>
      </c>
      <c r="DC7" s="820"/>
      <c r="DD7" s="820"/>
      <c r="DE7" s="820"/>
      <c r="DF7" s="821"/>
      <c r="DG7" s="819" t="s">
        <v>603</v>
      </c>
      <c r="DH7" s="820"/>
      <c r="DI7" s="820"/>
      <c r="DJ7" s="820"/>
      <c r="DK7" s="821"/>
      <c r="DL7" s="819" t="s">
        <v>603</v>
      </c>
      <c r="DM7" s="820"/>
      <c r="DN7" s="820"/>
      <c r="DO7" s="820"/>
      <c r="DP7" s="821"/>
      <c r="DQ7" s="819" t="s">
        <v>603</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264</v>
      </c>
      <c r="R8" s="807"/>
      <c r="S8" s="807"/>
      <c r="T8" s="807"/>
      <c r="U8" s="807"/>
      <c r="V8" s="807">
        <v>205</v>
      </c>
      <c r="W8" s="807"/>
      <c r="X8" s="807"/>
      <c r="Y8" s="807"/>
      <c r="Z8" s="807"/>
      <c r="AA8" s="807">
        <v>59</v>
      </c>
      <c r="AB8" s="807"/>
      <c r="AC8" s="807"/>
      <c r="AD8" s="807"/>
      <c r="AE8" s="808"/>
      <c r="AF8" s="809">
        <v>0</v>
      </c>
      <c r="AG8" s="810"/>
      <c r="AH8" s="810"/>
      <c r="AI8" s="810"/>
      <c r="AJ8" s="811"/>
      <c r="AK8" s="812" t="s">
        <v>603</v>
      </c>
      <c r="AL8" s="813"/>
      <c r="AM8" s="813"/>
      <c r="AN8" s="813"/>
      <c r="AO8" s="813"/>
      <c r="AP8" s="813" t="s">
        <v>603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595</v>
      </c>
      <c r="BS8" s="816" t="s">
        <v>594</v>
      </c>
      <c r="BT8" s="817"/>
      <c r="BU8" s="817"/>
      <c r="BV8" s="817"/>
      <c r="BW8" s="817"/>
      <c r="BX8" s="817"/>
      <c r="BY8" s="817"/>
      <c r="BZ8" s="817"/>
      <c r="CA8" s="817"/>
      <c r="CB8" s="817"/>
      <c r="CC8" s="817"/>
      <c r="CD8" s="817"/>
      <c r="CE8" s="817"/>
      <c r="CF8" s="817"/>
      <c r="CG8" s="818"/>
      <c r="CH8" s="829" t="s">
        <v>603</v>
      </c>
      <c r="CI8" s="830"/>
      <c r="CJ8" s="830"/>
      <c r="CK8" s="830"/>
      <c r="CL8" s="831"/>
      <c r="CM8" s="829">
        <v>16263</v>
      </c>
      <c r="CN8" s="830"/>
      <c r="CO8" s="830"/>
      <c r="CP8" s="830"/>
      <c r="CQ8" s="831"/>
      <c r="CR8" s="829">
        <v>10</v>
      </c>
      <c r="CS8" s="830"/>
      <c r="CT8" s="830"/>
      <c r="CU8" s="830"/>
      <c r="CV8" s="831"/>
      <c r="CW8" s="829" t="s">
        <v>603</v>
      </c>
      <c r="CX8" s="830"/>
      <c r="CY8" s="830"/>
      <c r="CZ8" s="830"/>
      <c r="DA8" s="831"/>
      <c r="DB8" s="829" t="s">
        <v>603</v>
      </c>
      <c r="DC8" s="830"/>
      <c r="DD8" s="830"/>
      <c r="DE8" s="830"/>
      <c r="DF8" s="831"/>
      <c r="DG8" s="829" t="s">
        <v>603</v>
      </c>
      <c r="DH8" s="830"/>
      <c r="DI8" s="830"/>
      <c r="DJ8" s="830"/>
      <c r="DK8" s="831"/>
      <c r="DL8" s="829">
        <v>1</v>
      </c>
      <c r="DM8" s="830"/>
      <c r="DN8" s="830"/>
      <c r="DO8" s="830"/>
      <c r="DP8" s="831"/>
      <c r="DQ8" s="829" t="s">
        <v>603</v>
      </c>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19</v>
      </c>
      <c r="R9" s="807"/>
      <c r="S9" s="807"/>
      <c r="T9" s="807"/>
      <c r="U9" s="807"/>
      <c r="V9" s="807">
        <v>210</v>
      </c>
      <c r="W9" s="807"/>
      <c r="X9" s="807"/>
      <c r="Y9" s="807"/>
      <c r="Z9" s="807"/>
      <c r="AA9" s="807">
        <v>-191</v>
      </c>
      <c r="AB9" s="807"/>
      <c r="AC9" s="807"/>
      <c r="AD9" s="807"/>
      <c r="AE9" s="808"/>
      <c r="AF9" s="809">
        <v>-191</v>
      </c>
      <c r="AG9" s="810"/>
      <c r="AH9" s="810"/>
      <c r="AI9" s="810"/>
      <c r="AJ9" s="811"/>
      <c r="AK9" s="812" t="s">
        <v>603</v>
      </c>
      <c r="AL9" s="813"/>
      <c r="AM9" s="813"/>
      <c r="AN9" s="813"/>
      <c r="AO9" s="813"/>
      <c r="AP9" s="813">
        <v>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58470</v>
      </c>
      <c r="R23" s="842"/>
      <c r="S23" s="842"/>
      <c r="T23" s="842"/>
      <c r="U23" s="842"/>
      <c r="V23" s="842">
        <v>54642</v>
      </c>
      <c r="W23" s="842"/>
      <c r="X23" s="842"/>
      <c r="Y23" s="842"/>
      <c r="Z23" s="842"/>
      <c r="AA23" s="842">
        <v>3828</v>
      </c>
      <c r="AB23" s="842"/>
      <c r="AC23" s="842"/>
      <c r="AD23" s="842"/>
      <c r="AE23" s="843"/>
      <c r="AF23" s="844">
        <v>1787</v>
      </c>
      <c r="AG23" s="842"/>
      <c r="AH23" s="842"/>
      <c r="AI23" s="842"/>
      <c r="AJ23" s="845"/>
      <c r="AK23" s="846"/>
      <c r="AL23" s="847"/>
      <c r="AM23" s="847"/>
      <c r="AN23" s="847"/>
      <c r="AO23" s="847"/>
      <c r="AP23" s="842">
        <v>33971</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10315</v>
      </c>
      <c r="R28" s="871"/>
      <c r="S28" s="871"/>
      <c r="T28" s="871"/>
      <c r="U28" s="871"/>
      <c r="V28" s="871">
        <v>9517</v>
      </c>
      <c r="W28" s="871"/>
      <c r="X28" s="871"/>
      <c r="Y28" s="871"/>
      <c r="Z28" s="871"/>
      <c r="AA28" s="871">
        <v>798</v>
      </c>
      <c r="AB28" s="871"/>
      <c r="AC28" s="871"/>
      <c r="AD28" s="871"/>
      <c r="AE28" s="872"/>
      <c r="AF28" s="873">
        <v>798</v>
      </c>
      <c r="AG28" s="871"/>
      <c r="AH28" s="871"/>
      <c r="AI28" s="871"/>
      <c r="AJ28" s="874"/>
      <c r="AK28" s="875">
        <v>895</v>
      </c>
      <c r="AL28" s="866"/>
      <c r="AM28" s="866"/>
      <c r="AN28" s="866"/>
      <c r="AO28" s="866"/>
      <c r="AP28" s="866" t="s">
        <v>603</v>
      </c>
      <c r="AQ28" s="866"/>
      <c r="AR28" s="866"/>
      <c r="AS28" s="866"/>
      <c r="AT28" s="866"/>
      <c r="AU28" s="866" t="s">
        <v>603</v>
      </c>
      <c r="AV28" s="866"/>
      <c r="AW28" s="866"/>
      <c r="AX28" s="866"/>
      <c r="AY28" s="866"/>
      <c r="AZ28" s="867" t="s">
        <v>603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156</v>
      </c>
      <c r="R29" s="807"/>
      <c r="S29" s="807"/>
      <c r="T29" s="807"/>
      <c r="U29" s="807"/>
      <c r="V29" s="807">
        <v>156</v>
      </c>
      <c r="W29" s="807"/>
      <c r="X29" s="807"/>
      <c r="Y29" s="807"/>
      <c r="Z29" s="807"/>
      <c r="AA29" s="807" t="s">
        <v>603</v>
      </c>
      <c r="AB29" s="807"/>
      <c r="AC29" s="807"/>
      <c r="AD29" s="807"/>
      <c r="AE29" s="808"/>
      <c r="AF29" s="809" t="s">
        <v>407</v>
      </c>
      <c r="AG29" s="810"/>
      <c r="AH29" s="810"/>
      <c r="AI29" s="810"/>
      <c r="AJ29" s="811"/>
      <c r="AK29" s="878">
        <v>45</v>
      </c>
      <c r="AL29" s="879"/>
      <c r="AM29" s="879"/>
      <c r="AN29" s="879"/>
      <c r="AO29" s="879"/>
      <c r="AP29" s="879">
        <v>12</v>
      </c>
      <c r="AQ29" s="879"/>
      <c r="AR29" s="879"/>
      <c r="AS29" s="879"/>
      <c r="AT29" s="879"/>
      <c r="AU29" s="879">
        <v>4</v>
      </c>
      <c r="AV29" s="879"/>
      <c r="AW29" s="879"/>
      <c r="AX29" s="879"/>
      <c r="AY29" s="879"/>
      <c r="AZ29" s="880" t="s">
        <v>603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1186</v>
      </c>
      <c r="R30" s="807"/>
      <c r="S30" s="807"/>
      <c r="T30" s="807"/>
      <c r="U30" s="807"/>
      <c r="V30" s="807">
        <v>1145</v>
      </c>
      <c r="W30" s="807"/>
      <c r="X30" s="807"/>
      <c r="Y30" s="807"/>
      <c r="Z30" s="807"/>
      <c r="AA30" s="807">
        <v>41</v>
      </c>
      <c r="AB30" s="807"/>
      <c r="AC30" s="807"/>
      <c r="AD30" s="807"/>
      <c r="AE30" s="808"/>
      <c r="AF30" s="809">
        <v>41</v>
      </c>
      <c r="AG30" s="810"/>
      <c r="AH30" s="810"/>
      <c r="AI30" s="810"/>
      <c r="AJ30" s="811"/>
      <c r="AK30" s="878">
        <v>345</v>
      </c>
      <c r="AL30" s="879"/>
      <c r="AM30" s="879"/>
      <c r="AN30" s="879"/>
      <c r="AO30" s="879"/>
      <c r="AP30" s="879" t="s">
        <v>603</v>
      </c>
      <c r="AQ30" s="879"/>
      <c r="AR30" s="879"/>
      <c r="AS30" s="879"/>
      <c r="AT30" s="879"/>
      <c r="AU30" s="879" t="s">
        <v>603</v>
      </c>
      <c r="AV30" s="879"/>
      <c r="AW30" s="879"/>
      <c r="AX30" s="879"/>
      <c r="AY30" s="879"/>
      <c r="AZ30" s="880" t="s">
        <v>603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10409</v>
      </c>
      <c r="R31" s="807"/>
      <c r="S31" s="807"/>
      <c r="T31" s="807"/>
      <c r="U31" s="807"/>
      <c r="V31" s="807">
        <v>10335</v>
      </c>
      <c r="W31" s="807"/>
      <c r="X31" s="807"/>
      <c r="Y31" s="807"/>
      <c r="Z31" s="807"/>
      <c r="AA31" s="807">
        <v>74</v>
      </c>
      <c r="AB31" s="807"/>
      <c r="AC31" s="807"/>
      <c r="AD31" s="807"/>
      <c r="AE31" s="808"/>
      <c r="AF31" s="809">
        <v>74</v>
      </c>
      <c r="AG31" s="810"/>
      <c r="AH31" s="810"/>
      <c r="AI31" s="810"/>
      <c r="AJ31" s="811"/>
      <c r="AK31" s="878">
        <v>1618</v>
      </c>
      <c r="AL31" s="879"/>
      <c r="AM31" s="879"/>
      <c r="AN31" s="879"/>
      <c r="AO31" s="879"/>
      <c r="AP31" s="879" t="s">
        <v>603</v>
      </c>
      <c r="AQ31" s="879"/>
      <c r="AR31" s="879"/>
      <c r="AS31" s="879"/>
      <c r="AT31" s="879"/>
      <c r="AU31" s="879" t="s">
        <v>603</v>
      </c>
      <c r="AV31" s="879"/>
      <c r="AW31" s="879"/>
      <c r="AX31" s="879"/>
      <c r="AY31" s="879"/>
      <c r="AZ31" s="880" t="s">
        <v>603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37</v>
      </c>
      <c r="R32" s="807"/>
      <c r="S32" s="807"/>
      <c r="T32" s="807"/>
      <c r="U32" s="807"/>
      <c r="V32" s="807">
        <v>37</v>
      </c>
      <c r="W32" s="807"/>
      <c r="X32" s="807"/>
      <c r="Y32" s="807"/>
      <c r="Z32" s="807"/>
      <c r="AA32" s="807" t="s">
        <v>603</v>
      </c>
      <c r="AB32" s="807"/>
      <c r="AC32" s="807"/>
      <c r="AD32" s="807"/>
      <c r="AE32" s="808"/>
      <c r="AF32" s="809" t="s">
        <v>407</v>
      </c>
      <c r="AG32" s="810"/>
      <c r="AH32" s="810"/>
      <c r="AI32" s="810"/>
      <c r="AJ32" s="811"/>
      <c r="AK32" s="878">
        <v>11</v>
      </c>
      <c r="AL32" s="879"/>
      <c r="AM32" s="879"/>
      <c r="AN32" s="879"/>
      <c r="AO32" s="879"/>
      <c r="AP32" s="879" t="s">
        <v>603</v>
      </c>
      <c r="AQ32" s="879"/>
      <c r="AR32" s="879"/>
      <c r="AS32" s="879"/>
      <c r="AT32" s="879"/>
      <c r="AU32" s="879" t="s">
        <v>603</v>
      </c>
      <c r="AV32" s="879"/>
      <c r="AW32" s="879"/>
      <c r="AX32" s="879"/>
      <c r="AY32" s="879"/>
      <c r="AZ32" s="880" t="s">
        <v>603</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2445</v>
      </c>
      <c r="R33" s="807"/>
      <c r="S33" s="807"/>
      <c r="T33" s="807"/>
      <c r="U33" s="807"/>
      <c r="V33" s="807">
        <v>2086</v>
      </c>
      <c r="W33" s="807"/>
      <c r="X33" s="807"/>
      <c r="Y33" s="807"/>
      <c r="Z33" s="807"/>
      <c r="AA33" s="807">
        <v>359</v>
      </c>
      <c r="AB33" s="807"/>
      <c r="AC33" s="807"/>
      <c r="AD33" s="807"/>
      <c r="AE33" s="808"/>
      <c r="AF33" s="809">
        <v>2769</v>
      </c>
      <c r="AG33" s="810"/>
      <c r="AH33" s="810"/>
      <c r="AI33" s="810"/>
      <c r="AJ33" s="811"/>
      <c r="AK33" s="878">
        <v>79</v>
      </c>
      <c r="AL33" s="879"/>
      <c r="AM33" s="879"/>
      <c r="AN33" s="879"/>
      <c r="AO33" s="879"/>
      <c r="AP33" s="879">
        <v>4304</v>
      </c>
      <c r="AQ33" s="879"/>
      <c r="AR33" s="879"/>
      <c r="AS33" s="879"/>
      <c r="AT33" s="879"/>
      <c r="AU33" s="879">
        <v>293</v>
      </c>
      <c r="AV33" s="879"/>
      <c r="AW33" s="879"/>
      <c r="AX33" s="879"/>
      <c r="AY33" s="879"/>
      <c r="AZ33" s="880" t="s">
        <v>603</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16066</v>
      </c>
      <c r="R34" s="807"/>
      <c r="S34" s="807"/>
      <c r="T34" s="807"/>
      <c r="U34" s="807"/>
      <c r="V34" s="807">
        <v>15209</v>
      </c>
      <c r="W34" s="807"/>
      <c r="X34" s="807"/>
      <c r="Y34" s="807"/>
      <c r="Z34" s="807"/>
      <c r="AA34" s="807">
        <v>857</v>
      </c>
      <c r="AB34" s="807"/>
      <c r="AC34" s="807"/>
      <c r="AD34" s="807"/>
      <c r="AE34" s="808"/>
      <c r="AF34" s="809">
        <v>8788</v>
      </c>
      <c r="AG34" s="810"/>
      <c r="AH34" s="810"/>
      <c r="AI34" s="810"/>
      <c r="AJ34" s="811"/>
      <c r="AK34" s="878">
        <v>1299</v>
      </c>
      <c r="AL34" s="879"/>
      <c r="AM34" s="879"/>
      <c r="AN34" s="879"/>
      <c r="AO34" s="879"/>
      <c r="AP34" s="879">
        <v>11972</v>
      </c>
      <c r="AQ34" s="879"/>
      <c r="AR34" s="879"/>
      <c r="AS34" s="879"/>
      <c r="AT34" s="879"/>
      <c r="AU34" s="879">
        <v>4047</v>
      </c>
      <c r="AV34" s="879"/>
      <c r="AW34" s="879"/>
      <c r="AX34" s="879"/>
      <c r="AY34" s="879"/>
      <c r="AZ34" s="880" t="s">
        <v>603</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689</v>
      </c>
      <c r="R35" s="807"/>
      <c r="S35" s="807"/>
      <c r="T35" s="807"/>
      <c r="U35" s="807"/>
      <c r="V35" s="807">
        <v>720</v>
      </c>
      <c r="W35" s="807"/>
      <c r="X35" s="807"/>
      <c r="Y35" s="807"/>
      <c r="Z35" s="807"/>
      <c r="AA35" s="807">
        <v>-31</v>
      </c>
      <c r="AB35" s="807"/>
      <c r="AC35" s="807"/>
      <c r="AD35" s="807"/>
      <c r="AE35" s="808"/>
      <c r="AF35" s="809">
        <v>86</v>
      </c>
      <c r="AG35" s="810"/>
      <c r="AH35" s="810"/>
      <c r="AI35" s="810"/>
      <c r="AJ35" s="811"/>
      <c r="AK35" s="878">
        <v>4</v>
      </c>
      <c r="AL35" s="879"/>
      <c r="AM35" s="879"/>
      <c r="AN35" s="879"/>
      <c r="AO35" s="879"/>
      <c r="AP35" s="879">
        <v>283</v>
      </c>
      <c r="AQ35" s="879"/>
      <c r="AR35" s="879"/>
      <c r="AS35" s="879"/>
      <c r="AT35" s="879"/>
      <c r="AU35" s="879">
        <v>10</v>
      </c>
      <c r="AV35" s="879"/>
      <c r="AW35" s="879"/>
      <c r="AX35" s="879"/>
      <c r="AY35" s="879"/>
      <c r="AZ35" s="880" t="s">
        <v>603</v>
      </c>
      <c r="BA35" s="880"/>
      <c r="BB35" s="880"/>
      <c r="BC35" s="880"/>
      <c r="BD35" s="880"/>
      <c r="BE35" s="876" t="s">
        <v>412</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415</v>
      </c>
      <c r="C36" s="804"/>
      <c r="D36" s="804"/>
      <c r="E36" s="804"/>
      <c r="F36" s="804"/>
      <c r="G36" s="804"/>
      <c r="H36" s="804"/>
      <c r="I36" s="804"/>
      <c r="J36" s="804"/>
      <c r="K36" s="804"/>
      <c r="L36" s="804"/>
      <c r="M36" s="804"/>
      <c r="N36" s="804"/>
      <c r="O36" s="804"/>
      <c r="P36" s="805"/>
      <c r="Q36" s="806">
        <v>1147</v>
      </c>
      <c r="R36" s="807"/>
      <c r="S36" s="807"/>
      <c r="T36" s="807"/>
      <c r="U36" s="807"/>
      <c r="V36" s="807">
        <v>1015</v>
      </c>
      <c r="W36" s="807"/>
      <c r="X36" s="807"/>
      <c r="Y36" s="807"/>
      <c r="Z36" s="807"/>
      <c r="AA36" s="807">
        <v>132</v>
      </c>
      <c r="AB36" s="807"/>
      <c r="AC36" s="807"/>
      <c r="AD36" s="807"/>
      <c r="AE36" s="808"/>
      <c r="AF36" s="809">
        <v>27</v>
      </c>
      <c r="AG36" s="810"/>
      <c r="AH36" s="810"/>
      <c r="AI36" s="810"/>
      <c r="AJ36" s="811"/>
      <c r="AK36" s="878">
        <v>1108</v>
      </c>
      <c r="AL36" s="879"/>
      <c r="AM36" s="879"/>
      <c r="AN36" s="879"/>
      <c r="AO36" s="879"/>
      <c r="AP36" s="879">
        <v>5688</v>
      </c>
      <c r="AQ36" s="879"/>
      <c r="AR36" s="879"/>
      <c r="AS36" s="879"/>
      <c r="AT36" s="879"/>
      <c r="AU36" s="879">
        <v>5102</v>
      </c>
      <c r="AV36" s="879"/>
      <c r="AW36" s="879"/>
      <c r="AX36" s="879"/>
      <c r="AY36" s="879"/>
      <c r="AZ36" s="880" t="s">
        <v>603</v>
      </c>
      <c r="BA36" s="880"/>
      <c r="BB36" s="880"/>
      <c r="BC36" s="880"/>
      <c r="BD36" s="880"/>
      <c r="BE36" s="876" t="s">
        <v>412</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416</v>
      </c>
      <c r="C37" s="804"/>
      <c r="D37" s="804"/>
      <c r="E37" s="804"/>
      <c r="F37" s="804"/>
      <c r="G37" s="804"/>
      <c r="H37" s="804"/>
      <c r="I37" s="804"/>
      <c r="J37" s="804"/>
      <c r="K37" s="804"/>
      <c r="L37" s="804"/>
      <c r="M37" s="804"/>
      <c r="N37" s="804"/>
      <c r="O37" s="804"/>
      <c r="P37" s="805"/>
      <c r="Q37" s="806">
        <v>78</v>
      </c>
      <c r="R37" s="807"/>
      <c r="S37" s="807"/>
      <c r="T37" s="807"/>
      <c r="U37" s="807"/>
      <c r="V37" s="807">
        <v>85</v>
      </c>
      <c r="W37" s="807"/>
      <c r="X37" s="807"/>
      <c r="Y37" s="807"/>
      <c r="Z37" s="807"/>
      <c r="AA37" s="807">
        <v>-7</v>
      </c>
      <c r="AB37" s="807"/>
      <c r="AC37" s="807"/>
      <c r="AD37" s="807"/>
      <c r="AE37" s="808"/>
      <c r="AF37" s="809" t="s">
        <v>407</v>
      </c>
      <c r="AG37" s="810"/>
      <c r="AH37" s="810"/>
      <c r="AI37" s="810"/>
      <c r="AJ37" s="811"/>
      <c r="AK37" s="878">
        <v>55</v>
      </c>
      <c r="AL37" s="879"/>
      <c r="AM37" s="879"/>
      <c r="AN37" s="879"/>
      <c r="AO37" s="879"/>
      <c r="AP37" s="879">
        <v>289</v>
      </c>
      <c r="AQ37" s="879"/>
      <c r="AR37" s="879"/>
      <c r="AS37" s="879"/>
      <c r="AT37" s="879"/>
      <c r="AU37" s="879">
        <v>276</v>
      </c>
      <c r="AV37" s="879"/>
      <c r="AW37" s="879"/>
      <c r="AX37" s="879"/>
      <c r="AY37" s="879"/>
      <c r="AZ37" s="880" t="s">
        <v>603</v>
      </c>
      <c r="BA37" s="880"/>
      <c r="BB37" s="880"/>
      <c r="BC37" s="880"/>
      <c r="BD37" s="880"/>
      <c r="BE37" s="876" t="s">
        <v>417</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12583</v>
      </c>
      <c r="AG63" s="890"/>
      <c r="AH63" s="890"/>
      <c r="AI63" s="890"/>
      <c r="AJ63" s="891"/>
      <c r="AK63" s="892"/>
      <c r="AL63" s="887"/>
      <c r="AM63" s="887"/>
      <c r="AN63" s="887"/>
      <c r="AO63" s="887"/>
      <c r="AP63" s="890">
        <v>22548</v>
      </c>
      <c r="AQ63" s="890"/>
      <c r="AR63" s="890"/>
      <c r="AS63" s="890"/>
      <c r="AT63" s="890"/>
      <c r="AU63" s="890">
        <v>9732</v>
      </c>
      <c r="AV63" s="890"/>
      <c r="AW63" s="890"/>
      <c r="AX63" s="890"/>
      <c r="AY63" s="890"/>
      <c r="AZ63" s="894"/>
      <c r="BA63" s="894"/>
      <c r="BB63" s="894"/>
      <c r="BC63" s="894"/>
      <c r="BD63" s="894"/>
      <c r="BE63" s="895"/>
      <c r="BF63" s="895"/>
      <c r="BG63" s="895"/>
      <c r="BH63" s="895"/>
      <c r="BI63" s="896"/>
      <c r="BJ63" s="897" t="s">
        <v>146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424</v>
      </c>
      <c r="AB66" s="766"/>
      <c r="AC66" s="766"/>
      <c r="AD66" s="766"/>
      <c r="AE66" s="767"/>
      <c r="AF66" s="900" t="s">
        <v>425</v>
      </c>
      <c r="AG66" s="861"/>
      <c r="AH66" s="861"/>
      <c r="AI66" s="861"/>
      <c r="AJ66" s="901"/>
      <c r="AK66" s="765" t="s">
        <v>426</v>
      </c>
      <c r="AL66" s="789"/>
      <c r="AM66" s="789"/>
      <c r="AN66" s="789"/>
      <c r="AO66" s="790"/>
      <c r="AP66" s="765" t="s">
        <v>402</v>
      </c>
      <c r="AQ66" s="766"/>
      <c r="AR66" s="766"/>
      <c r="AS66" s="766"/>
      <c r="AT66" s="767"/>
      <c r="AU66" s="765" t="s">
        <v>427</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3614</v>
      </c>
      <c r="R68" s="914"/>
      <c r="S68" s="914"/>
      <c r="T68" s="914"/>
      <c r="U68" s="914"/>
      <c r="V68" s="914">
        <v>3149</v>
      </c>
      <c r="W68" s="914"/>
      <c r="X68" s="914"/>
      <c r="Y68" s="914"/>
      <c r="Z68" s="914"/>
      <c r="AA68" s="914">
        <v>465</v>
      </c>
      <c r="AB68" s="914"/>
      <c r="AC68" s="914"/>
      <c r="AD68" s="914"/>
      <c r="AE68" s="914"/>
      <c r="AF68" s="914">
        <v>440</v>
      </c>
      <c r="AG68" s="914"/>
      <c r="AH68" s="914"/>
      <c r="AI68" s="914"/>
      <c r="AJ68" s="914"/>
      <c r="AK68" s="914" t="s">
        <v>609</v>
      </c>
      <c r="AL68" s="914"/>
      <c r="AM68" s="914"/>
      <c r="AN68" s="914"/>
      <c r="AO68" s="914"/>
      <c r="AP68" s="914">
        <v>1050</v>
      </c>
      <c r="AQ68" s="914"/>
      <c r="AR68" s="914"/>
      <c r="AS68" s="914"/>
      <c r="AT68" s="914"/>
      <c r="AU68" s="914">
        <v>684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3413</v>
      </c>
      <c r="R69" s="879"/>
      <c r="S69" s="879"/>
      <c r="T69" s="879"/>
      <c r="U69" s="879"/>
      <c r="V69" s="879">
        <v>3047</v>
      </c>
      <c r="W69" s="879"/>
      <c r="X69" s="879"/>
      <c r="Y69" s="879"/>
      <c r="Z69" s="879"/>
      <c r="AA69" s="879">
        <v>366</v>
      </c>
      <c r="AB69" s="879"/>
      <c r="AC69" s="879"/>
      <c r="AD69" s="879"/>
      <c r="AE69" s="879"/>
      <c r="AF69" s="879">
        <v>366</v>
      </c>
      <c r="AG69" s="879"/>
      <c r="AH69" s="879"/>
      <c r="AI69" s="879"/>
      <c r="AJ69" s="879"/>
      <c r="AK69" s="879" t="s">
        <v>609</v>
      </c>
      <c r="AL69" s="879"/>
      <c r="AM69" s="879"/>
      <c r="AN69" s="879"/>
      <c r="AO69" s="879"/>
      <c r="AP69" s="879">
        <v>250</v>
      </c>
      <c r="AQ69" s="879"/>
      <c r="AR69" s="879"/>
      <c r="AS69" s="879"/>
      <c r="AT69" s="879"/>
      <c r="AU69" s="879">
        <v>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970</v>
      </c>
      <c r="R70" s="879"/>
      <c r="S70" s="879"/>
      <c r="T70" s="879"/>
      <c r="U70" s="879"/>
      <c r="V70" s="879">
        <v>1158</v>
      </c>
      <c r="W70" s="879"/>
      <c r="X70" s="879"/>
      <c r="Y70" s="879"/>
      <c r="Z70" s="879"/>
      <c r="AA70" s="879">
        <v>-188</v>
      </c>
      <c r="AB70" s="879"/>
      <c r="AC70" s="879"/>
      <c r="AD70" s="879"/>
      <c r="AE70" s="879"/>
      <c r="AF70" s="879">
        <v>1605</v>
      </c>
      <c r="AG70" s="879"/>
      <c r="AH70" s="879"/>
      <c r="AI70" s="879"/>
      <c r="AJ70" s="879"/>
      <c r="AK70" s="879" t="s">
        <v>609</v>
      </c>
      <c r="AL70" s="879"/>
      <c r="AM70" s="879"/>
      <c r="AN70" s="879"/>
      <c r="AO70" s="879"/>
      <c r="AP70" s="879">
        <v>1380</v>
      </c>
      <c r="AQ70" s="879"/>
      <c r="AR70" s="879"/>
      <c r="AS70" s="879"/>
      <c r="AT70" s="879"/>
      <c r="AU70" s="879">
        <v>516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180</v>
      </c>
      <c r="R71" s="879"/>
      <c r="S71" s="879"/>
      <c r="T71" s="879"/>
      <c r="U71" s="879"/>
      <c r="V71" s="879">
        <v>163</v>
      </c>
      <c r="W71" s="879"/>
      <c r="X71" s="879"/>
      <c r="Y71" s="879"/>
      <c r="Z71" s="879"/>
      <c r="AA71" s="879">
        <v>17</v>
      </c>
      <c r="AB71" s="879"/>
      <c r="AC71" s="879"/>
      <c r="AD71" s="879"/>
      <c r="AE71" s="879"/>
      <c r="AF71" s="879">
        <v>280</v>
      </c>
      <c r="AG71" s="879"/>
      <c r="AH71" s="879"/>
      <c r="AI71" s="879"/>
      <c r="AJ71" s="879"/>
      <c r="AK71" s="879">
        <v>16</v>
      </c>
      <c r="AL71" s="879"/>
      <c r="AM71" s="879"/>
      <c r="AN71" s="879"/>
      <c r="AO71" s="879"/>
      <c r="AP71" s="879" t="s">
        <v>609</v>
      </c>
      <c r="AQ71" s="879"/>
      <c r="AR71" s="879"/>
      <c r="AS71" s="879"/>
      <c r="AT71" s="879"/>
      <c r="AU71" s="879" t="s">
        <v>609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80</v>
      </c>
      <c r="R72" s="879"/>
      <c r="S72" s="879"/>
      <c r="T72" s="879"/>
      <c r="U72" s="879"/>
      <c r="V72" s="879">
        <v>70</v>
      </c>
      <c r="W72" s="879"/>
      <c r="X72" s="879"/>
      <c r="Y72" s="879"/>
      <c r="Z72" s="879"/>
      <c r="AA72" s="879">
        <v>10</v>
      </c>
      <c r="AB72" s="879"/>
      <c r="AC72" s="879"/>
      <c r="AD72" s="879"/>
      <c r="AE72" s="879"/>
      <c r="AF72" s="879">
        <v>10</v>
      </c>
      <c r="AG72" s="879"/>
      <c r="AH72" s="879"/>
      <c r="AI72" s="879"/>
      <c r="AJ72" s="879"/>
      <c r="AK72" s="879" t="s">
        <v>609</v>
      </c>
      <c r="AL72" s="879"/>
      <c r="AM72" s="879"/>
      <c r="AN72" s="879"/>
      <c r="AO72" s="879"/>
      <c r="AP72" s="879" t="s">
        <v>609</v>
      </c>
      <c r="AQ72" s="879"/>
      <c r="AR72" s="879"/>
      <c r="AS72" s="879"/>
      <c r="AT72" s="879"/>
      <c r="AU72" s="879" t="s">
        <v>609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221014</v>
      </c>
      <c r="R73" s="879"/>
      <c r="S73" s="879"/>
      <c r="T73" s="879"/>
      <c r="U73" s="879"/>
      <c r="V73" s="879">
        <v>207450</v>
      </c>
      <c r="W73" s="879"/>
      <c r="X73" s="879"/>
      <c r="Y73" s="879"/>
      <c r="Z73" s="879"/>
      <c r="AA73" s="879">
        <v>13564</v>
      </c>
      <c r="AB73" s="879"/>
      <c r="AC73" s="879"/>
      <c r="AD73" s="879"/>
      <c r="AE73" s="879"/>
      <c r="AF73" s="879">
        <v>13564</v>
      </c>
      <c r="AG73" s="879"/>
      <c r="AH73" s="879"/>
      <c r="AI73" s="879"/>
      <c r="AJ73" s="879"/>
      <c r="AK73" s="879" t="s">
        <v>609</v>
      </c>
      <c r="AL73" s="879"/>
      <c r="AM73" s="879"/>
      <c r="AN73" s="879"/>
      <c r="AO73" s="879"/>
      <c r="AP73" s="879" t="s">
        <v>609</v>
      </c>
      <c r="AQ73" s="879"/>
      <c r="AR73" s="879"/>
      <c r="AS73" s="879"/>
      <c r="AT73" s="879"/>
      <c r="AU73" s="879" t="s">
        <v>609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144</v>
      </c>
      <c r="R74" s="879"/>
      <c r="S74" s="879"/>
      <c r="T74" s="879"/>
      <c r="U74" s="879"/>
      <c r="V74" s="879">
        <v>72</v>
      </c>
      <c r="W74" s="879"/>
      <c r="X74" s="879"/>
      <c r="Y74" s="879"/>
      <c r="Z74" s="879"/>
      <c r="AA74" s="879">
        <v>73</v>
      </c>
      <c r="AB74" s="879"/>
      <c r="AC74" s="879"/>
      <c r="AD74" s="879"/>
      <c r="AE74" s="879"/>
      <c r="AF74" s="879">
        <v>73</v>
      </c>
      <c r="AG74" s="879"/>
      <c r="AH74" s="879"/>
      <c r="AI74" s="879"/>
      <c r="AJ74" s="879"/>
      <c r="AK74" s="879" t="s">
        <v>609</v>
      </c>
      <c r="AL74" s="879"/>
      <c r="AM74" s="879"/>
      <c r="AN74" s="879"/>
      <c r="AO74" s="879"/>
      <c r="AP74" s="879" t="s">
        <v>609</v>
      </c>
      <c r="AQ74" s="879"/>
      <c r="AR74" s="879"/>
      <c r="AS74" s="879"/>
      <c r="AT74" s="879"/>
      <c r="AU74" s="879" t="s">
        <v>609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16338</v>
      </c>
      <c r="AG88" s="890"/>
      <c r="AH88" s="890"/>
      <c r="AI88" s="890"/>
      <c r="AJ88" s="890"/>
      <c r="AK88" s="887"/>
      <c r="AL88" s="887"/>
      <c r="AM88" s="887"/>
      <c r="AN88" s="887"/>
      <c r="AO88" s="887"/>
      <c r="AP88" s="890">
        <v>2680</v>
      </c>
      <c r="AQ88" s="890"/>
      <c r="AR88" s="890"/>
      <c r="AS88" s="890"/>
      <c r="AT88" s="890"/>
      <c r="AU88" s="890">
        <v>1204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70</v>
      </c>
      <c r="CS102" s="898"/>
      <c r="CT102" s="898"/>
      <c r="CU102" s="898"/>
      <c r="CV102" s="941"/>
      <c r="CW102" s="940" t="s">
        <v>603</v>
      </c>
      <c r="CX102" s="898"/>
      <c r="CY102" s="898"/>
      <c r="CZ102" s="898"/>
      <c r="DA102" s="941"/>
      <c r="DB102" s="940" t="s">
        <v>603</v>
      </c>
      <c r="DC102" s="898"/>
      <c r="DD102" s="898"/>
      <c r="DE102" s="898"/>
      <c r="DF102" s="941"/>
      <c r="DG102" s="940" t="s">
        <v>603</v>
      </c>
      <c r="DH102" s="898"/>
      <c r="DI102" s="898"/>
      <c r="DJ102" s="898"/>
      <c r="DK102" s="941"/>
      <c r="DL102" s="940">
        <v>1</v>
      </c>
      <c r="DM102" s="898"/>
      <c r="DN102" s="898"/>
      <c r="DO102" s="898"/>
      <c r="DP102" s="941"/>
      <c r="DQ102" s="940" t="s">
        <v>603</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306</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306</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306</v>
      </c>
      <c r="DR109" s="943"/>
      <c r="DS109" s="943"/>
      <c r="DT109" s="943"/>
      <c r="DU109" s="944"/>
      <c r="DV109" s="942" t="s">
        <v>439</v>
      </c>
      <c r="DW109" s="943"/>
      <c r="DX109" s="943"/>
      <c r="DY109" s="943"/>
      <c r="DZ109" s="945"/>
    </row>
    <row r="110" spans="1:131" s="248" customFormat="1" ht="26.25" customHeight="1" x14ac:dyDescent="0.15">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4737584</v>
      </c>
      <c r="AB110" s="950"/>
      <c r="AC110" s="950"/>
      <c r="AD110" s="950"/>
      <c r="AE110" s="951"/>
      <c r="AF110" s="952">
        <v>4296429</v>
      </c>
      <c r="AG110" s="950"/>
      <c r="AH110" s="950"/>
      <c r="AI110" s="950"/>
      <c r="AJ110" s="951"/>
      <c r="AK110" s="952">
        <v>4771729</v>
      </c>
      <c r="AL110" s="950"/>
      <c r="AM110" s="950"/>
      <c r="AN110" s="950"/>
      <c r="AO110" s="951"/>
      <c r="AP110" s="953">
        <v>23.3</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32969405</v>
      </c>
      <c r="BR110" s="985"/>
      <c r="BS110" s="985"/>
      <c r="BT110" s="985"/>
      <c r="BU110" s="985"/>
      <c r="BV110" s="985">
        <v>34189375</v>
      </c>
      <c r="BW110" s="985"/>
      <c r="BX110" s="985"/>
      <c r="BY110" s="985"/>
      <c r="BZ110" s="985"/>
      <c r="CA110" s="985">
        <v>33971194</v>
      </c>
      <c r="CB110" s="985"/>
      <c r="CC110" s="985"/>
      <c r="CD110" s="985"/>
      <c r="CE110" s="985"/>
      <c r="CF110" s="999">
        <v>166.2</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146</v>
      </c>
      <c r="DH110" s="985"/>
      <c r="DI110" s="985"/>
      <c r="DJ110" s="985"/>
      <c r="DK110" s="985"/>
      <c r="DL110" s="985" t="s">
        <v>445</v>
      </c>
      <c r="DM110" s="985"/>
      <c r="DN110" s="985"/>
      <c r="DO110" s="985"/>
      <c r="DP110" s="985"/>
      <c r="DQ110" s="985" t="s">
        <v>146</v>
      </c>
      <c r="DR110" s="985"/>
      <c r="DS110" s="985"/>
      <c r="DT110" s="985"/>
      <c r="DU110" s="985"/>
      <c r="DV110" s="986" t="s">
        <v>446</v>
      </c>
      <c r="DW110" s="986"/>
      <c r="DX110" s="986"/>
      <c r="DY110" s="986"/>
      <c r="DZ110" s="987"/>
    </row>
    <row r="111" spans="1:131" s="248" customFormat="1" ht="26.25" customHeight="1" x14ac:dyDescent="0.15">
      <c r="A111" s="988" t="s">
        <v>447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448</v>
      </c>
      <c r="AB111" s="992"/>
      <c r="AC111" s="992"/>
      <c r="AD111" s="992"/>
      <c r="AE111" s="993"/>
      <c r="AF111" s="994" t="s">
        <v>146</v>
      </c>
      <c r="AG111" s="992"/>
      <c r="AH111" s="992"/>
      <c r="AI111" s="992"/>
      <c r="AJ111" s="993"/>
      <c r="AK111" s="994" t="s">
        <v>146</v>
      </c>
      <c r="AL111" s="992"/>
      <c r="AM111" s="992"/>
      <c r="AN111" s="992"/>
      <c r="AO111" s="993"/>
      <c r="AP111" s="995" t="s">
        <v>446</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v>17649</v>
      </c>
      <c r="BR111" s="978"/>
      <c r="BS111" s="978"/>
      <c r="BT111" s="978"/>
      <c r="BU111" s="978"/>
      <c r="BV111" s="978" t="s">
        <v>445</v>
      </c>
      <c r="BW111" s="978"/>
      <c r="BX111" s="978"/>
      <c r="BY111" s="978"/>
      <c r="BZ111" s="978"/>
      <c r="CA111" s="978" t="s">
        <v>446</v>
      </c>
      <c r="CB111" s="978"/>
      <c r="CC111" s="978"/>
      <c r="CD111" s="978"/>
      <c r="CE111" s="978"/>
      <c r="CF111" s="972" t="s">
        <v>446</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446</v>
      </c>
      <c r="DH111" s="978"/>
      <c r="DI111" s="978"/>
      <c r="DJ111" s="978"/>
      <c r="DK111" s="978"/>
      <c r="DL111" s="978" t="s">
        <v>146</v>
      </c>
      <c r="DM111" s="978"/>
      <c r="DN111" s="978"/>
      <c r="DO111" s="978"/>
      <c r="DP111" s="978"/>
      <c r="DQ111" s="978" t="s">
        <v>446</v>
      </c>
      <c r="DR111" s="978"/>
      <c r="DS111" s="978"/>
      <c r="DT111" s="978"/>
      <c r="DU111" s="978"/>
      <c r="DV111" s="979" t="s">
        <v>445</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146</v>
      </c>
      <c r="AB112" s="1017"/>
      <c r="AC112" s="1017"/>
      <c r="AD112" s="1017"/>
      <c r="AE112" s="1018"/>
      <c r="AF112" s="1019" t="s">
        <v>445</v>
      </c>
      <c r="AG112" s="1017"/>
      <c r="AH112" s="1017"/>
      <c r="AI112" s="1017"/>
      <c r="AJ112" s="1018"/>
      <c r="AK112" s="1019" t="s">
        <v>146</v>
      </c>
      <c r="AL112" s="1017"/>
      <c r="AM112" s="1017"/>
      <c r="AN112" s="1017"/>
      <c r="AO112" s="1018"/>
      <c r="AP112" s="1020" t="s">
        <v>446</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11618900</v>
      </c>
      <c r="BR112" s="978"/>
      <c r="BS112" s="978"/>
      <c r="BT112" s="978"/>
      <c r="BU112" s="978"/>
      <c r="BV112" s="978">
        <v>10747130</v>
      </c>
      <c r="BW112" s="978"/>
      <c r="BX112" s="978"/>
      <c r="BY112" s="978"/>
      <c r="BZ112" s="978"/>
      <c r="CA112" s="978">
        <v>9731702</v>
      </c>
      <c r="CB112" s="978"/>
      <c r="CC112" s="978"/>
      <c r="CD112" s="978"/>
      <c r="CE112" s="978"/>
      <c r="CF112" s="972">
        <v>47.6</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446</v>
      </c>
      <c r="DH112" s="978"/>
      <c r="DI112" s="978"/>
      <c r="DJ112" s="978"/>
      <c r="DK112" s="978"/>
      <c r="DL112" s="978" t="s">
        <v>446</v>
      </c>
      <c r="DM112" s="978"/>
      <c r="DN112" s="978"/>
      <c r="DO112" s="978"/>
      <c r="DP112" s="978"/>
      <c r="DQ112" s="978" t="s">
        <v>446</v>
      </c>
      <c r="DR112" s="978"/>
      <c r="DS112" s="978"/>
      <c r="DT112" s="978"/>
      <c r="DU112" s="978"/>
      <c r="DV112" s="979" t="s">
        <v>446</v>
      </c>
      <c r="DW112" s="979"/>
      <c r="DX112" s="979"/>
      <c r="DY112" s="979"/>
      <c r="DZ112" s="980"/>
    </row>
    <row r="113" spans="1:130" s="248" customFormat="1" ht="26.25" customHeight="1" x14ac:dyDescent="0.1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1485926</v>
      </c>
      <c r="AB113" s="992"/>
      <c r="AC113" s="992"/>
      <c r="AD113" s="992"/>
      <c r="AE113" s="993"/>
      <c r="AF113" s="994">
        <v>1428042</v>
      </c>
      <c r="AG113" s="992"/>
      <c r="AH113" s="992"/>
      <c r="AI113" s="992"/>
      <c r="AJ113" s="993"/>
      <c r="AK113" s="994">
        <v>1340367</v>
      </c>
      <c r="AL113" s="992"/>
      <c r="AM113" s="992"/>
      <c r="AN113" s="992"/>
      <c r="AO113" s="993"/>
      <c r="AP113" s="995">
        <v>6.6</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727103</v>
      </c>
      <c r="BR113" s="978"/>
      <c r="BS113" s="978"/>
      <c r="BT113" s="978"/>
      <c r="BU113" s="978"/>
      <c r="BV113" s="978">
        <v>974559</v>
      </c>
      <c r="BW113" s="978"/>
      <c r="BX113" s="978"/>
      <c r="BY113" s="978"/>
      <c r="BZ113" s="978"/>
      <c r="CA113" s="978">
        <v>1204397</v>
      </c>
      <c r="CB113" s="978"/>
      <c r="CC113" s="978"/>
      <c r="CD113" s="978"/>
      <c r="CE113" s="978"/>
      <c r="CF113" s="972">
        <v>5.9</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446</v>
      </c>
      <c r="DH113" s="1017"/>
      <c r="DI113" s="1017"/>
      <c r="DJ113" s="1017"/>
      <c r="DK113" s="1018"/>
      <c r="DL113" s="1019" t="s">
        <v>446</v>
      </c>
      <c r="DM113" s="1017"/>
      <c r="DN113" s="1017"/>
      <c r="DO113" s="1017"/>
      <c r="DP113" s="1018"/>
      <c r="DQ113" s="1019" t="s">
        <v>448</v>
      </c>
      <c r="DR113" s="1017"/>
      <c r="DS113" s="1017"/>
      <c r="DT113" s="1017"/>
      <c r="DU113" s="1018"/>
      <c r="DV113" s="1020" t="s">
        <v>146</v>
      </c>
      <c r="DW113" s="1021"/>
      <c r="DX113" s="1021"/>
      <c r="DY113" s="1021"/>
      <c r="DZ113" s="1022"/>
    </row>
    <row r="114" spans="1:130" s="248" customFormat="1" ht="26.25" customHeight="1" x14ac:dyDescent="0.15">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84884</v>
      </c>
      <c r="AB114" s="1017"/>
      <c r="AC114" s="1017"/>
      <c r="AD114" s="1017"/>
      <c r="AE114" s="1018"/>
      <c r="AF114" s="1019">
        <v>82721</v>
      </c>
      <c r="AG114" s="1017"/>
      <c r="AH114" s="1017"/>
      <c r="AI114" s="1017"/>
      <c r="AJ114" s="1018"/>
      <c r="AK114" s="1019">
        <v>83668</v>
      </c>
      <c r="AL114" s="1017"/>
      <c r="AM114" s="1017"/>
      <c r="AN114" s="1017"/>
      <c r="AO114" s="1018"/>
      <c r="AP114" s="1020">
        <v>0.4</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4842225</v>
      </c>
      <c r="BR114" s="978"/>
      <c r="BS114" s="978"/>
      <c r="BT114" s="978"/>
      <c r="BU114" s="978"/>
      <c r="BV114" s="978">
        <v>4780060</v>
      </c>
      <c r="BW114" s="978"/>
      <c r="BX114" s="978"/>
      <c r="BY114" s="978"/>
      <c r="BZ114" s="978"/>
      <c r="CA114" s="978">
        <v>4584557</v>
      </c>
      <c r="CB114" s="978"/>
      <c r="CC114" s="978"/>
      <c r="CD114" s="978"/>
      <c r="CE114" s="978"/>
      <c r="CF114" s="972">
        <v>22.4</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445</v>
      </c>
      <c r="DH114" s="1017"/>
      <c r="DI114" s="1017"/>
      <c r="DJ114" s="1017"/>
      <c r="DK114" s="1018"/>
      <c r="DL114" s="1019" t="s">
        <v>146</v>
      </c>
      <c r="DM114" s="1017"/>
      <c r="DN114" s="1017"/>
      <c r="DO114" s="1017"/>
      <c r="DP114" s="1018"/>
      <c r="DQ114" s="1019" t="s">
        <v>446</v>
      </c>
      <c r="DR114" s="1017"/>
      <c r="DS114" s="1017"/>
      <c r="DT114" s="1017"/>
      <c r="DU114" s="1018"/>
      <c r="DV114" s="1020" t="s">
        <v>446</v>
      </c>
      <c r="DW114" s="1021"/>
      <c r="DX114" s="1021"/>
      <c r="DY114" s="1021"/>
      <c r="DZ114" s="1022"/>
    </row>
    <row r="115" spans="1:130" s="248" customFormat="1" ht="26.25" customHeight="1" x14ac:dyDescent="0.15">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36243</v>
      </c>
      <c r="AB115" s="992"/>
      <c r="AC115" s="992"/>
      <c r="AD115" s="992"/>
      <c r="AE115" s="993"/>
      <c r="AF115" s="994">
        <v>17839</v>
      </c>
      <c r="AG115" s="992"/>
      <c r="AH115" s="992"/>
      <c r="AI115" s="992"/>
      <c r="AJ115" s="993"/>
      <c r="AK115" s="994" t="s">
        <v>445</v>
      </c>
      <c r="AL115" s="992"/>
      <c r="AM115" s="992"/>
      <c r="AN115" s="992"/>
      <c r="AO115" s="993"/>
      <c r="AP115" s="995" t="s">
        <v>445</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t="s">
        <v>446</v>
      </c>
      <c r="BR115" s="978"/>
      <c r="BS115" s="978"/>
      <c r="BT115" s="978"/>
      <c r="BU115" s="978"/>
      <c r="BV115" s="978" t="s">
        <v>146</v>
      </c>
      <c r="BW115" s="978"/>
      <c r="BX115" s="978"/>
      <c r="BY115" s="978"/>
      <c r="BZ115" s="978"/>
      <c r="CA115" s="978" t="s">
        <v>445</v>
      </c>
      <c r="CB115" s="978"/>
      <c r="CC115" s="978"/>
      <c r="CD115" s="978"/>
      <c r="CE115" s="978"/>
      <c r="CF115" s="972" t="s">
        <v>446</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146</v>
      </c>
      <c r="DH115" s="1017"/>
      <c r="DI115" s="1017"/>
      <c r="DJ115" s="1017"/>
      <c r="DK115" s="1018"/>
      <c r="DL115" s="1019" t="s">
        <v>445</v>
      </c>
      <c r="DM115" s="1017"/>
      <c r="DN115" s="1017"/>
      <c r="DO115" s="1017"/>
      <c r="DP115" s="1018"/>
      <c r="DQ115" s="1019" t="s">
        <v>446</v>
      </c>
      <c r="DR115" s="1017"/>
      <c r="DS115" s="1017"/>
      <c r="DT115" s="1017"/>
      <c r="DU115" s="1018"/>
      <c r="DV115" s="1020" t="s">
        <v>146</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146</v>
      </c>
      <c r="AB116" s="1017"/>
      <c r="AC116" s="1017"/>
      <c r="AD116" s="1017"/>
      <c r="AE116" s="1018"/>
      <c r="AF116" s="1019" t="s">
        <v>445</v>
      </c>
      <c r="AG116" s="1017"/>
      <c r="AH116" s="1017"/>
      <c r="AI116" s="1017"/>
      <c r="AJ116" s="1018"/>
      <c r="AK116" s="1019" t="s">
        <v>146</v>
      </c>
      <c r="AL116" s="1017"/>
      <c r="AM116" s="1017"/>
      <c r="AN116" s="1017"/>
      <c r="AO116" s="1018"/>
      <c r="AP116" s="1020" t="s">
        <v>446</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445</v>
      </c>
      <c r="BW116" s="978"/>
      <c r="BX116" s="978"/>
      <c r="BY116" s="978"/>
      <c r="BZ116" s="978"/>
      <c r="CA116" s="978" t="s">
        <v>446</v>
      </c>
      <c r="CB116" s="978"/>
      <c r="CC116" s="978"/>
      <c r="CD116" s="978"/>
      <c r="CE116" s="978"/>
      <c r="CF116" s="972" t="s">
        <v>446</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17649</v>
      </c>
      <c r="DH116" s="1017"/>
      <c r="DI116" s="1017"/>
      <c r="DJ116" s="1017"/>
      <c r="DK116" s="1018"/>
      <c r="DL116" s="1019" t="s">
        <v>146</v>
      </c>
      <c r="DM116" s="1017"/>
      <c r="DN116" s="1017"/>
      <c r="DO116" s="1017"/>
      <c r="DP116" s="1018"/>
      <c r="DQ116" s="1019" t="s">
        <v>146</v>
      </c>
      <c r="DR116" s="1017"/>
      <c r="DS116" s="1017"/>
      <c r="DT116" s="1017"/>
      <c r="DU116" s="1018"/>
      <c r="DV116" s="1020" t="s">
        <v>446</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6344637</v>
      </c>
      <c r="AB117" s="1035"/>
      <c r="AC117" s="1035"/>
      <c r="AD117" s="1035"/>
      <c r="AE117" s="1036"/>
      <c r="AF117" s="1037">
        <v>5825031</v>
      </c>
      <c r="AG117" s="1035"/>
      <c r="AH117" s="1035"/>
      <c r="AI117" s="1035"/>
      <c r="AJ117" s="1036"/>
      <c r="AK117" s="1037">
        <v>6195764</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146</v>
      </c>
      <c r="BR117" s="978"/>
      <c r="BS117" s="978"/>
      <c r="BT117" s="978"/>
      <c r="BU117" s="978"/>
      <c r="BV117" s="978" t="s">
        <v>146</v>
      </c>
      <c r="BW117" s="978"/>
      <c r="BX117" s="978"/>
      <c r="BY117" s="978"/>
      <c r="BZ117" s="978"/>
      <c r="CA117" s="978" t="s">
        <v>146</v>
      </c>
      <c r="CB117" s="978"/>
      <c r="CC117" s="978"/>
      <c r="CD117" s="978"/>
      <c r="CE117" s="978"/>
      <c r="CF117" s="972" t="s">
        <v>146</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146</v>
      </c>
      <c r="DH117" s="1017"/>
      <c r="DI117" s="1017"/>
      <c r="DJ117" s="1017"/>
      <c r="DK117" s="1018"/>
      <c r="DL117" s="1019" t="s">
        <v>146</v>
      </c>
      <c r="DM117" s="1017"/>
      <c r="DN117" s="1017"/>
      <c r="DO117" s="1017"/>
      <c r="DP117" s="1018"/>
      <c r="DQ117" s="1019" t="s">
        <v>448</v>
      </c>
      <c r="DR117" s="1017"/>
      <c r="DS117" s="1017"/>
      <c r="DT117" s="1017"/>
      <c r="DU117" s="1018"/>
      <c r="DV117" s="1020" t="s">
        <v>146</v>
      </c>
      <c r="DW117" s="1021"/>
      <c r="DX117" s="1021"/>
      <c r="DY117" s="1021"/>
      <c r="DZ117" s="1022"/>
    </row>
    <row r="118" spans="1:130" s="248" customFormat="1" ht="26.25" customHeight="1" x14ac:dyDescent="0.15">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306</v>
      </c>
      <c r="AL118" s="943"/>
      <c r="AM118" s="943"/>
      <c r="AN118" s="943"/>
      <c r="AO118" s="944"/>
      <c r="AP118" s="1029" t="s">
        <v>439</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146</v>
      </c>
      <c r="BR118" s="1056"/>
      <c r="BS118" s="1056"/>
      <c r="BT118" s="1056"/>
      <c r="BU118" s="1056"/>
      <c r="BV118" s="1056" t="s">
        <v>146</v>
      </c>
      <c r="BW118" s="1056"/>
      <c r="BX118" s="1056"/>
      <c r="BY118" s="1056"/>
      <c r="BZ118" s="1056"/>
      <c r="CA118" s="1056" t="s">
        <v>146</v>
      </c>
      <c r="CB118" s="1056"/>
      <c r="CC118" s="1056"/>
      <c r="CD118" s="1056"/>
      <c r="CE118" s="1056"/>
      <c r="CF118" s="972" t="s">
        <v>146</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146</v>
      </c>
      <c r="DH118" s="1017"/>
      <c r="DI118" s="1017"/>
      <c r="DJ118" s="1017"/>
      <c r="DK118" s="1018"/>
      <c r="DL118" s="1019" t="s">
        <v>146</v>
      </c>
      <c r="DM118" s="1017"/>
      <c r="DN118" s="1017"/>
      <c r="DO118" s="1017"/>
      <c r="DP118" s="1018"/>
      <c r="DQ118" s="1019" t="s">
        <v>146</v>
      </c>
      <c r="DR118" s="1017"/>
      <c r="DS118" s="1017"/>
      <c r="DT118" s="1017"/>
      <c r="DU118" s="1018"/>
      <c r="DV118" s="1020" t="s">
        <v>146</v>
      </c>
      <c r="DW118" s="1021"/>
      <c r="DX118" s="1021"/>
      <c r="DY118" s="1021"/>
      <c r="DZ118" s="1022"/>
    </row>
    <row r="119" spans="1:130" s="248" customFormat="1" ht="26.25" customHeight="1" x14ac:dyDescent="0.15">
      <c r="A119" s="1116"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146</v>
      </c>
      <c r="AB119" s="950"/>
      <c r="AC119" s="950"/>
      <c r="AD119" s="950"/>
      <c r="AE119" s="951"/>
      <c r="AF119" s="952" t="s">
        <v>146</v>
      </c>
      <c r="AG119" s="950"/>
      <c r="AH119" s="950"/>
      <c r="AI119" s="950"/>
      <c r="AJ119" s="951"/>
      <c r="AK119" s="952" t="s">
        <v>146</v>
      </c>
      <c r="AL119" s="950"/>
      <c r="AM119" s="950"/>
      <c r="AN119" s="950"/>
      <c r="AO119" s="951"/>
      <c r="AP119" s="953" t="s">
        <v>146</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472</v>
      </c>
      <c r="BP119" s="1064"/>
      <c r="BQ119" s="1055">
        <v>50175282</v>
      </c>
      <c r="BR119" s="1056"/>
      <c r="BS119" s="1056"/>
      <c r="BT119" s="1056"/>
      <c r="BU119" s="1056"/>
      <c r="BV119" s="1056">
        <v>50691124</v>
      </c>
      <c r="BW119" s="1056"/>
      <c r="BX119" s="1056"/>
      <c r="BY119" s="1056"/>
      <c r="BZ119" s="1056"/>
      <c r="CA119" s="1056">
        <v>49491850</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146</v>
      </c>
      <c r="DH119" s="1042"/>
      <c r="DI119" s="1042"/>
      <c r="DJ119" s="1042"/>
      <c r="DK119" s="1043"/>
      <c r="DL119" s="1041" t="s">
        <v>146</v>
      </c>
      <c r="DM119" s="1042"/>
      <c r="DN119" s="1042"/>
      <c r="DO119" s="1042"/>
      <c r="DP119" s="1043"/>
      <c r="DQ119" s="1041" t="s">
        <v>474</v>
      </c>
      <c r="DR119" s="1042"/>
      <c r="DS119" s="1042"/>
      <c r="DT119" s="1042"/>
      <c r="DU119" s="1043"/>
      <c r="DV119" s="1044" t="s">
        <v>146</v>
      </c>
      <c r="DW119" s="1045"/>
      <c r="DX119" s="1045"/>
      <c r="DY119" s="1045"/>
      <c r="DZ119" s="1046"/>
    </row>
    <row r="120" spans="1:130" s="248" customFormat="1" ht="26.25" customHeight="1" x14ac:dyDescent="0.15">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474</v>
      </c>
      <c r="AB120" s="1017"/>
      <c r="AC120" s="1017"/>
      <c r="AD120" s="1017"/>
      <c r="AE120" s="1018"/>
      <c r="AF120" s="1019" t="s">
        <v>146</v>
      </c>
      <c r="AG120" s="1017"/>
      <c r="AH120" s="1017"/>
      <c r="AI120" s="1017"/>
      <c r="AJ120" s="1018"/>
      <c r="AK120" s="1019" t="s">
        <v>146</v>
      </c>
      <c r="AL120" s="1017"/>
      <c r="AM120" s="1017"/>
      <c r="AN120" s="1017"/>
      <c r="AO120" s="1018"/>
      <c r="AP120" s="1020" t="s">
        <v>146</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12629873</v>
      </c>
      <c r="BR120" s="985"/>
      <c r="BS120" s="985"/>
      <c r="BT120" s="985"/>
      <c r="BU120" s="985"/>
      <c r="BV120" s="985">
        <v>12557354</v>
      </c>
      <c r="BW120" s="985"/>
      <c r="BX120" s="985"/>
      <c r="BY120" s="985"/>
      <c r="BZ120" s="985"/>
      <c r="CA120" s="985">
        <v>14058263</v>
      </c>
      <c r="CB120" s="985"/>
      <c r="CC120" s="985"/>
      <c r="CD120" s="985"/>
      <c r="CE120" s="985"/>
      <c r="CF120" s="999">
        <v>68.8</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t="s">
        <v>146</v>
      </c>
      <c r="DH120" s="985"/>
      <c r="DI120" s="985"/>
      <c r="DJ120" s="985"/>
      <c r="DK120" s="985"/>
      <c r="DL120" s="985" t="s">
        <v>448</v>
      </c>
      <c r="DM120" s="985"/>
      <c r="DN120" s="985"/>
      <c r="DO120" s="985"/>
      <c r="DP120" s="985"/>
      <c r="DQ120" s="985">
        <v>5102075</v>
      </c>
      <c r="DR120" s="985"/>
      <c r="DS120" s="985"/>
      <c r="DT120" s="985"/>
      <c r="DU120" s="985"/>
      <c r="DV120" s="986">
        <v>25</v>
      </c>
      <c r="DW120" s="986"/>
      <c r="DX120" s="986"/>
      <c r="DY120" s="986"/>
      <c r="DZ120" s="987"/>
    </row>
    <row r="121" spans="1:130" s="248" customFormat="1" ht="26.25" customHeight="1" x14ac:dyDescent="0.1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146</v>
      </c>
      <c r="AB121" s="1017"/>
      <c r="AC121" s="1017"/>
      <c r="AD121" s="1017"/>
      <c r="AE121" s="1018"/>
      <c r="AF121" s="1019" t="s">
        <v>146</v>
      </c>
      <c r="AG121" s="1017"/>
      <c r="AH121" s="1017"/>
      <c r="AI121" s="1017"/>
      <c r="AJ121" s="1018"/>
      <c r="AK121" s="1019" t="s">
        <v>146</v>
      </c>
      <c r="AL121" s="1017"/>
      <c r="AM121" s="1017"/>
      <c r="AN121" s="1017"/>
      <c r="AO121" s="1018"/>
      <c r="AP121" s="1020" t="s">
        <v>146</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766521</v>
      </c>
      <c r="BR121" s="978"/>
      <c r="BS121" s="978"/>
      <c r="BT121" s="978"/>
      <c r="BU121" s="978"/>
      <c r="BV121" s="978">
        <v>673315</v>
      </c>
      <c r="BW121" s="978"/>
      <c r="BX121" s="978"/>
      <c r="BY121" s="978"/>
      <c r="BZ121" s="978"/>
      <c r="CA121" s="978">
        <v>592054</v>
      </c>
      <c r="CB121" s="978"/>
      <c r="CC121" s="978"/>
      <c r="CD121" s="978"/>
      <c r="CE121" s="978"/>
      <c r="CF121" s="972">
        <v>2.9</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4527793</v>
      </c>
      <c r="DH121" s="978"/>
      <c r="DI121" s="978"/>
      <c r="DJ121" s="978"/>
      <c r="DK121" s="978"/>
      <c r="DL121" s="978">
        <v>4300041</v>
      </c>
      <c r="DM121" s="978"/>
      <c r="DN121" s="978"/>
      <c r="DO121" s="978"/>
      <c r="DP121" s="978"/>
      <c r="DQ121" s="978">
        <v>4046683</v>
      </c>
      <c r="DR121" s="978"/>
      <c r="DS121" s="978"/>
      <c r="DT121" s="978"/>
      <c r="DU121" s="978"/>
      <c r="DV121" s="979">
        <v>19.8</v>
      </c>
      <c r="DW121" s="979"/>
      <c r="DX121" s="979"/>
      <c r="DY121" s="979"/>
      <c r="DZ121" s="980"/>
    </row>
    <row r="122" spans="1:130" s="248" customFormat="1" ht="26.25" customHeight="1" x14ac:dyDescent="0.15">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146</v>
      </c>
      <c r="AB122" s="1017"/>
      <c r="AC122" s="1017"/>
      <c r="AD122" s="1017"/>
      <c r="AE122" s="1018"/>
      <c r="AF122" s="1019" t="s">
        <v>146</v>
      </c>
      <c r="AG122" s="1017"/>
      <c r="AH122" s="1017"/>
      <c r="AI122" s="1017"/>
      <c r="AJ122" s="1018"/>
      <c r="AK122" s="1019" t="s">
        <v>146</v>
      </c>
      <c r="AL122" s="1017"/>
      <c r="AM122" s="1017"/>
      <c r="AN122" s="1017"/>
      <c r="AO122" s="1018"/>
      <c r="AP122" s="1020" t="s">
        <v>146</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46629182</v>
      </c>
      <c r="BR122" s="1056"/>
      <c r="BS122" s="1056"/>
      <c r="BT122" s="1056"/>
      <c r="BU122" s="1056"/>
      <c r="BV122" s="1056">
        <v>46574424</v>
      </c>
      <c r="BW122" s="1056"/>
      <c r="BX122" s="1056"/>
      <c r="BY122" s="1056"/>
      <c r="BZ122" s="1056"/>
      <c r="CA122" s="1056">
        <v>45508017</v>
      </c>
      <c r="CB122" s="1056"/>
      <c r="CC122" s="1056"/>
      <c r="CD122" s="1056"/>
      <c r="CE122" s="1056"/>
      <c r="CF122" s="1076">
        <v>222.6</v>
      </c>
      <c r="CG122" s="1077"/>
      <c r="CH122" s="1077"/>
      <c r="CI122" s="1077"/>
      <c r="CJ122" s="1077"/>
      <c r="CK122" s="1068"/>
      <c r="CL122" s="1069"/>
      <c r="CM122" s="1069"/>
      <c r="CN122" s="1069"/>
      <c r="CO122" s="1070"/>
      <c r="CP122" s="1078" t="s">
        <v>483</v>
      </c>
      <c r="CQ122" s="1079"/>
      <c r="CR122" s="1079"/>
      <c r="CS122" s="1079"/>
      <c r="CT122" s="1079"/>
      <c r="CU122" s="1079"/>
      <c r="CV122" s="1079"/>
      <c r="CW122" s="1079"/>
      <c r="CX122" s="1079"/>
      <c r="CY122" s="1079"/>
      <c r="CZ122" s="1079"/>
      <c r="DA122" s="1079"/>
      <c r="DB122" s="1079"/>
      <c r="DC122" s="1079"/>
      <c r="DD122" s="1079"/>
      <c r="DE122" s="1079"/>
      <c r="DF122" s="1080"/>
      <c r="DG122" s="977">
        <v>338939</v>
      </c>
      <c r="DH122" s="978"/>
      <c r="DI122" s="978"/>
      <c r="DJ122" s="978"/>
      <c r="DK122" s="978"/>
      <c r="DL122" s="978">
        <v>337772</v>
      </c>
      <c r="DM122" s="978"/>
      <c r="DN122" s="978"/>
      <c r="DO122" s="978"/>
      <c r="DP122" s="978"/>
      <c r="DQ122" s="978">
        <v>292673</v>
      </c>
      <c r="DR122" s="978"/>
      <c r="DS122" s="978"/>
      <c r="DT122" s="978"/>
      <c r="DU122" s="978"/>
      <c r="DV122" s="979">
        <v>1.4</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36243</v>
      </c>
      <c r="AB123" s="1017"/>
      <c r="AC123" s="1017"/>
      <c r="AD123" s="1017"/>
      <c r="AE123" s="1018"/>
      <c r="AF123" s="1019">
        <v>17839</v>
      </c>
      <c r="AG123" s="1017"/>
      <c r="AH123" s="1017"/>
      <c r="AI123" s="1017"/>
      <c r="AJ123" s="1018"/>
      <c r="AK123" s="1019" t="s">
        <v>146</v>
      </c>
      <c r="AL123" s="1017"/>
      <c r="AM123" s="1017"/>
      <c r="AN123" s="1017"/>
      <c r="AO123" s="1018"/>
      <c r="AP123" s="1020" t="s">
        <v>146</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484</v>
      </c>
      <c r="BP123" s="1064"/>
      <c r="BQ123" s="1123">
        <v>60025576</v>
      </c>
      <c r="BR123" s="1124"/>
      <c r="BS123" s="1124"/>
      <c r="BT123" s="1124"/>
      <c r="BU123" s="1124"/>
      <c r="BV123" s="1124">
        <v>59805093</v>
      </c>
      <c r="BW123" s="1124"/>
      <c r="BX123" s="1124"/>
      <c r="BY123" s="1124"/>
      <c r="BZ123" s="1124"/>
      <c r="CA123" s="1124">
        <v>60158334</v>
      </c>
      <c r="CB123" s="1124"/>
      <c r="CC123" s="1124"/>
      <c r="CD123" s="1124"/>
      <c r="CE123" s="1124"/>
      <c r="CF123" s="1057"/>
      <c r="CG123" s="1058"/>
      <c r="CH123" s="1058"/>
      <c r="CI123" s="1058"/>
      <c r="CJ123" s="1059"/>
      <c r="CK123" s="1068"/>
      <c r="CL123" s="1069"/>
      <c r="CM123" s="1069"/>
      <c r="CN123" s="1069"/>
      <c r="CO123" s="1070"/>
      <c r="CP123" s="1078" t="s">
        <v>485</v>
      </c>
      <c r="CQ123" s="1079"/>
      <c r="CR123" s="1079"/>
      <c r="CS123" s="1079"/>
      <c r="CT123" s="1079"/>
      <c r="CU123" s="1079"/>
      <c r="CV123" s="1079"/>
      <c r="CW123" s="1079"/>
      <c r="CX123" s="1079"/>
      <c r="CY123" s="1079"/>
      <c r="CZ123" s="1079"/>
      <c r="DA123" s="1079"/>
      <c r="DB123" s="1079"/>
      <c r="DC123" s="1079"/>
      <c r="DD123" s="1079"/>
      <c r="DE123" s="1079"/>
      <c r="DF123" s="1080"/>
      <c r="DG123" s="1016">
        <v>322849</v>
      </c>
      <c r="DH123" s="1017"/>
      <c r="DI123" s="1017"/>
      <c r="DJ123" s="1017"/>
      <c r="DK123" s="1018"/>
      <c r="DL123" s="1019">
        <v>305071</v>
      </c>
      <c r="DM123" s="1017"/>
      <c r="DN123" s="1017"/>
      <c r="DO123" s="1017"/>
      <c r="DP123" s="1018"/>
      <c r="DQ123" s="1019">
        <v>276217</v>
      </c>
      <c r="DR123" s="1017"/>
      <c r="DS123" s="1017"/>
      <c r="DT123" s="1017"/>
      <c r="DU123" s="1018"/>
      <c r="DV123" s="1020">
        <v>1.4</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146</v>
      </c>
      <c r="AB124" s="1017"/>
      <c r="AC124" s="1017"/>
      <c r="AD124" s="1017"/>
      <c r="AE124" s="1018"/>
      <c r="AF124" s="1019" t="s">
        <v>146</v>
      </c>
      <c r="AG124" s="1017"/>
      <c r="AH124" s="1017"/>
      <c r="AI124" s="1017"/>
      <c r="AJ124" s="1018"/>
      <c r="AK124" s="1019" t="s">
        <v>474</v>
      </c>
      <c r="AL124" s="1017"/>
      <c r="AM124" s="1017"/>
      <c r="AN124" s="1017"/>
      <c r="AO124" s="1018"/>
      <c r="AP124" s="1020" t="s">
        <v>448</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146</v>
      </c>
      <c r="BR124" s="1086"/>
      <c r="BS124" s="1086"/>
      <c r="BT124" s="1086"/>
      <c r="BU124" s="1086"/>
      <c r="BV124" s="1086" t="s">
        <v>146</v>
      </c>
      <c r="BW124" s="1086"/>
      <c r="BX124" s="1086"/>
      <c r="BY124" s="1086"/>
      <c r="BZ124" s="1086"/>
      <c r="CA124" s="1086" t="s">
        <v>146</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v>6429319</v>
      </c>
      <c r="DH124" s="1042"/>
      <c r="DI124" s="1042"/>
      <c r="DJ124" s="1042"/>
      <c r="DK124" s="1043"/>
      <c r="DL124" s="1041">
        <v>5804246</v>
      </c>
      <c r="DM124" s="1042"/>
      <c r="DN124" s="1042"/>
      <c r="DO124" s="1042"/>
      <c r="DP124" s="1043"/>
      <c r="DQ124" s="1041">
        <v>14054</v>
      </c>
      <c r="DR124" s="1042"/>
      <c r="DS124" s="1042"/>
      <c r="DT124" s="1042"/>
      <c r="DU124" s="1043"/>
      <c r="DV124" s="1044">
        <v>0.1</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146</v>
      </c>
      <c r="AB125" s="1017"/>
      <c r="AC125" s="1017"/>
      <c r="AD125" s="1017"/>
      <c r="AE125" s="1018"/>
      <c r="AF125" s="1019" t="s">
        <v>146</v>
      </c>
      <c r="AG125" s="1017"/>
      <c r="AH125" s="1017"/>
      <c r="AI125" s="1017"/>
      <c r="AJ125" s="1018"/>
      <c r="AK125" s="1019" t="s">
        <v>146</v>
      </c>
      <c r="AL125" s="1017"/>
      <c r="AM125" s="1017"/>
      <c r="AN125" s="1017"/>
      <c r="AO125" s="1018"/>
      <c r="AP125" s="1020" t="s">
        <v>474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146</v>
      </c>
      <c r="DH125" s="985"/>
      <c r="DI125" s="985"/>
      <c r="DJ125" s="985"/>
      <c r="DK125" s="985"/>
      <c r="DL125" s="985" t="s">
        <v>448</v>
      </c>
      <c r="DM125" s="985"/>
      <c r="DN125" s="985"/>
      <c r="DO125" s="985"/>
      <c r="DP125" s="985"/>
      <c r="DQ125" s="985" t="s">
        <v>146</v>
      </c>
      <c r="DR125" s="985"/>
      <c r="DS125" s="985"/>
      <c r="DT125" s="985"/>
      <c r="DU125" s="985"/>
      <c r="DV125" s="986" t="s">
        <v>474</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146</v>
      </c>
      <c r="AB126" s="1017"/>
      <c r="AC126" s="1017"/>
      <c r="AD126" s="1017"/>
      <c r="AE126" s="1018"/>
      <c r="AF126" s="1019" t="s">
        <v>146</v>
      </c>
      <c r="AG126" s="1017"/>
      <c r="AH126" s="1017"/>
      <c r="AI126" s="1017"/>
      <c r="AJ126" s="1018"/>
      <c r="AK126" s="1019" t="s">
        <v>146</v>
      </c>
      <c r="AL126" s="1017"/>
      <c r="AM126" s="1017"/>
      <c r="AN126" s="1017"/>
      <c r="AO126" s="1018"/>
      <c r="AP126" s="1020" t="s">
        <v>146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146</v>
      </c>
      <c r="DH126" s="978"/>
      <c r="DI126" s="978"/>
      <c r="DJ126" s="978"/>
      <c r="DK126" s="978"/>
      <c r="DL126" s="978" t="s">
        <v>146</v>
      </c>
      <c r="DM126" s="978"/>
      <c r="DN126" s="978"/>
      <c r="DO126" s="978"/>
      <c r="DP126" s="978"/>
      <c r="DQ126" s="978" t="s">
        <v>146</v>
      </c>
      <c r="DR126" s="978"/>
      <c r="DS126" s="978"/>
      <c r="DT126" s="978"/>
      <c r="DU126" s="978"/>
      <c r="DV126" s="979" t="s">
        <v>146</v>
      </c>
      <c r="DW126" s="979"/>
      <c r="DX126" s="979"/>
      <c r="DY126" s="979"/>
      <c r="DZ126" s="980"/>
    </row>
    <row r="127" spans="1:130" s="248"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146</v>
      </c>
      <c r="AB127" s="1017"/>
      <c r="AC127" s="1017"/>
      <c r="AD127" s="1017"/>
      <c r="AE127" s="1018"/>
      <c r="AF127" s="1019" t="s">
        <v>146</v>
      </c>
      <c r="AG127" s="1017"/>
      <c r="AH127" s="1017"/>
      <c r="AI127" s="1017"/>
      <c r="AJ127" s="1018"/>
      <c r="AK127" s="1019" t="s">
        <v>146</v>
      </c>
      <c r="AL127" s="1017"/>
      <c r="AM127" s="1017"/>
      <c r="AN127" s="1017"/>
      <c r="AO127" s="1018"/>
      <c r="AP127" s="1020" t="s">
        <v>146</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146</v>
      </c>
      <c r="DH127" s="978"/>
      <c r="DI127" s="978"/>
      <c r="DJ127" s="978"/>
      <c r="DK127" s="978"/>
      <c r="DL127" s="978" t="s">
        <v>146</v>
      </c>
      <c r="DM127" s="978"/>
      <c r="DN127" s="978"/>
      <c r="DO127" s="978"/>
      <c r="DP127" s="978"/>
      <c r="DQ127" s="978" t="s">
        <v>146</v>
      </c>
      <c r="DR127" s="978"/>
      <c r="DS127" s="978"/>
      <c r="DT127" s="978"/>
      <c r="DU127" s="978"/>
      <c r="DV127" s="979" t="s">
        <v>448</v>
      </c>
      <c r="DW127" s="979"/>
      <c r="DX127" s="979"/>
      <c r="DY127" s="979"/>
      <c r="DZ127" s="980"/>
    </row>
    <row r="128" spans="1:130" s="248" customFormat="1" ht="26.25" customHeight="1" thickBot="1" x14ac:dyDescent="0.2">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119446</v>
      </c>
      <c r="AB128" s="1106"/>
      <c r="AC128" s="1106"/>
      <c r="AD128" s="1106"/>
      <c r="AE128" s="1107"/>
      <c r="AF128" s="1108">
        <v>107445</v>
      </c>
      <c r="AG128" s="1106"/>
      <c r="AH128" s="1106"/>
      <c r="AI128" s="1106"/>
      <c r="AJ128" s="1107"/>
      <c r="AK128" s="1108">
        <v>96663</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146</v>
      </c>
      <c r="BG128" s="1113"/>
      <c r="BH128" s="1113"/>
      <c r="BI128" s="1113"/>
      <c r="BJ128" s="1113"/>
      <c r="BK128" s="1113"/>
      <c r="BL128" s="1114"/>
      <c r="BM128" s="1112">
        <v>12.04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t="s">
        <v>146</v>
      </c>
      <c r="DH128" s="1098"/>
      <c r="DI128" s="1098"/>
      <c r="DJ128" s="1098"/>
      <c r="DK128" s="1098"/>
      <c r="DL128" s="1098" t="s">
        <v>146</v>
      </c>
      <c r="DM128" s="1098"/>
      <c r="DN128" s="1098"/>
      <c r="DO128" s="1098"/>
      <c r="DP128" s="1098"/>
      <c r="DQ128" s="1098" t="s">
        <v>146</v>
      </c>
      <c r="DR128" s="1098"/>
      <c r="DS128" s="1098"/>
      <c r="DT128" s="1098"/>
      <c r="DU128" s="1098"/>
      <c r="DV128" s="1099" t="s">
        <v>146</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25695996</v>
      </c>
      <c r="AB129" s="1017"/>
      <c r="AC129" s="1017"/>
      <c r="AD129" s="1017"/>
      <c r="AE129" s="1018"/>
      <c r="AF129" s="1019">
        <v>25142920</v>
      </c>
      <c r="AG129" s="1017"/>
      <c r="AH129" s="1017"/>
      <c r="AI129" s="1017"/>
      <c r="AJ129" s="1018"/>
      <c r="AK129" s="1019">
        <v>25736596</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146</v>
      </c>
      <c r="BG129" s="1127"/>
      <c r="BH129" s="1127"/>
      <c r="BI129" s="1127"/>
      <c r="BJ129" s="1127"/>
      <c r="BK129" s="1127"/>
      <c r="BL129" s="1128"/>
      <c r="BM129" s="1126">
        <v>17.04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5339485</v>
      </c>
      <c r="AB130" s="1017"/>
      <c r="AC130" s="1017"/>
      <c r="AD130" s="1017"/>
      <c r="AE130" s="1018"/>
      <c r="AF130" s="1019">
        <v>5119337</v>
      </c>
      <c r="AG130" s="1017"/>
      <c r="AH130" s="1017"/>
      <c r="AI130" s="1017"/>
      <c r="AJ130" s="1018"/>
      <c r="AK130" s="1019">
        <v>5294375</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3.7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20356511</v>
      </c>
      <c r="AB131" s="1042"/>
      <c r="AC131" s="1042"/>
      <c r="AD131" s="1042"/>
      <c r="AE131" s="1043"/>
      <c r="AF131" s="1041">
        <v>20023583</v>
      </c>
      <c r="AG131" s="1042"/>
      <c r="AH131" s="1042"/>
      <c r="AI131" s="1042"/>
      <c r="AJ131" s="1043"/>
      <c r="AK131" s="1041">
        <v>20442221</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t="s">
        <v>474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4.3509715389999997</v>
      </c>
      <c r="AB132" s="1158"/>
      <c r="AC132" s="1158"/>
      <c r="AD132" s="1158"/>
      <c r="AE132" s="1159"/>
      <c r="AF132" s="1160">
        <v>2.9877220279999999</v>
      </c>
      <c r="AG132" s="1158"/>
      <c r="AH132" s="1158"/>
      <c r="AI132" s="1158"/>
      <c r="AJ132" s="1159"/>
      <c r="AK132" s="1160">
        <v>3.9365879079999999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4.5</v>
      </c>
      <c r="AB133" s="1141"/>
      <c r="AC133" s="1141"/>
      <c r="AD133" s="1141"/>
      <c r="AE133" s="1142"/>
      <c r="AF133" s="1140">
        <v>4</v>
      </c>
      <c r="AG133" s="1141"/>
      <c r="AH133" s="1141"/>
      <c r="AI133" s="1141"/>
      <c r="AJ133" s="1142"/>
      <c r="AK133" s="1140">
        <v>3.7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Bqr7HjToCzuk7a6mlQFLBN8bq/CNsFXn2v4dPvL0Rx80qBkHLHTh8Yz0OEIlahZ6iXVJRMnzyN89IZO0HAL2g==" saltValue="S2f3u7t2BZV1D1svl1my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8"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AUJTYaljkQoLR35fSXMh1uJd6pkLZvmLGszDaeUhSxe/9qsjEoxCWRI9uxHaNh1KkZ90DfB0nx4bY73VnQVkA==" saltValue="idRhB8mH6u4ARxOzAzYQr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igBvHRXFSt/7MOJCDky/yZ/VYg41gP099EFq3QQVIREjb8Iqrnekywr0tB1/mkBKXLpTzZ18FKojbWRB+FSoQ==" saltValue="6xIW1t2e+Nbflw+WC01PY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6242942</v>
      </c>
      <c r="AP9" s="314">
        <v>85441</v>
      </c>
      <c r="AQ9" s="315">
        <v>81198</v>
      </c>
      <c r="AR9" s="316">
        <v>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1034402</v>
      </c>
      <c r="AP10" s="317">
        <v>14157</v>
      </c>
      <c r="AQ10" s="318">
        <v>5531</v>
      </c>
      <c r="AR10" s="319">
        <v>156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v>191686</v>
      </c>
      <c r="AP11" s="317">
        <v>2623</v>
      </c>
      <c r="AQ11" s="318">
        <v>1383</v>
      </c>
      <c r="AR11" s="319">
        <v>89.7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523</v>
      </c>
      <c r="AP12" s="317" t="s">
        <v>523</v>
      </c>
      <c r="AQ12" s="318">
        <v>8</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t="s">
        <v>523</v>
      </c>
      <c r="AP13" s="317" t="s">
        <v>523</v>
      </c>
      <c r="AQ13" s="318">
        <v>2870</v>
      </c>
      <c r="AR13" s="319" t="s">
        <v>523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243420</v>
      </c>
      <c r="AP14" s="317">
        <v>3331</v>
      </c>
      <c r="AQ14" s="318">
        <v>1754</v>
      </c>
      <c r="AR14" s="319">
        <v>89.9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-555140</v>
      </c>
      <c r="AP15" s="317">
        <v>-7598</v>
      </c>
      <c r="AQ15" s="318">
        <v>-6387</v>
      </c>
      <c r="AR15" s="319">
        <v>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7157310</v>
      </c>
      <c r="AP16" s="317">
        <v>97955</v>
      </c>
      <c r="AQ16" s="318">
        <v>86357</v>
      </c>
      <c r="AR16" s="319">
        <v>13.4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7.68</v>
      </c>
      <c r="AP21" s="331">
        <v>8.1999999999999993</v>
      </c>
      <c r="AQ21" s="332">
        <v>-0.52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94.6</v>
      </c>
      <c r="AP22" s="336">
        <v>98</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4771729</v>
      </c>
      <c r="AP32" s="345">
        <v>65306</v>
      </c>
      <c r="AQ32" s="346">
        <v>54377</v>
      </c>
      <c r="AR32" s="347">
        <v>20.100000000000001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523</v>
      </c>
      <c r="AP34" s="345" t="s">
        <v>523</v>
      </c>
      <c r="AQ34" s="346">
        <v>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1340367</v>
      </c>
      <c r="AP35" s="345">
        <v>18344</v>
      </c>
      <c r="AQ35" s="346">
        <v>13654</v>
      </c>
      <c r="AR35" s="347">
        <v>34.299999999999997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83668</v>
      </c>
      <c r="AP36" s="345">
        <v>1145</v>
      </c>
      <c r="AQ36" s="346">
        <v>1462</v>
      </c>
      <c r="AR36" s="347">
        <v>-21.7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t="s">
        <v>523</v>
      </c>
      <c r="AP37" s="345" t="s">
        <v>523</v>
      </c>
      <c r="AQ37" s="346">
        <v>670</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-96663</v>
      </c>
      <c r="AP39" s="345">
        <v>-1323</v>
      </c>
      <c r="AQ39" s="346">
        <v>-4140</v>
      </c>
      <c r="AR39" s="347">
        <v>-68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-5294375</v>
      </c>
      <c r="AP40" s="345">
        <v>-72459</v>
      </c>
      <c r="AQ40" s="346">
        <v>-48517</v>
      </c>
      <c r="AR40" s="347">
        <v>49.3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804726</v>
      </c>
      <c r="AP41" s="345">
        <v>11014</v>
      </c>
      <c r="AQ41" s="346">
        <v>17509</v>
      </c>
      <c r="AR41" s="347">
        <v>-37.1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4985533</v>
      </c>
      <c r="AN51" s="367">
        <v>63304</v>
      </c>
      <c r="AO51" s="368">
        <v>-43.1</v>
      </c>
      <c r="AP51" s="369">
        <v>67319</v>
      </c>
      <c r="AQ51" s="370">
        <v>-27</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1923566</v>
      </c>
      <c r="AN52" s="375">
        <v>24425</v>
      </c>
      <c r="AO52" s="376">
        <v>-32.799999999999997</v>
      </c>
      <c r="AP52" s="377">
        <v>38101</v>
      </c>
      <c r="AQ52" s="378">
        <v>2.4</v>
      </c>
      <c r="AR52" s="379">
        <v>-35.200000000000003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5040711</v>
      </c>
      <c r="AN53" s="367">
        <v>65185</v>
      </c>
      <c r="AO53" s="368">
        <v>3</v>
      </c>
      <c r="AP53" s="369">
        <v>70615</v>
      </c>
      <c r="AQ53" s="370">
        <v>4.9000000000000004</v>
      </c>
      <c r="AR53" s="371">
        <v>-1.9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2718039</v>
      </c>
      <c r="AN54" s="375">
        <v>35149</v>
      </c>
      <c r="AO54" s="376">
        <v>43.9</v>
      </c>
      <c r="AP54" s="377">
        <v>37382</v>
      </c>
      <c r="AQ54" s="378">
        <v>-1.9</v>
      </c>
      <c r="AR54" s="379">
        <v>45.8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6289011</v>
      </c>
      <c r="AN55" s="367">
        <v>82939</v>
      </c>
      <c r="AO55" s="368">
        <v>27.2</v>
      </c>
      <c r="AP55" s="369">
        <v>69185</v>
      </c>
      <c r="AQ55" s="370">
        <v>-2</v>
      </c>
      <c r="AR55" s="371">
        <v>29.2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2715754</v>
      </c>
      <c r="AN56" s="375">
        <v>35815</v>
      </c>
      <c r="AO56" s="376">
        <v>1.9</v>
      </c>
      <c r="AP56" s="377">
        <v>38519</v>
      </c>
      <c r="AQ56" s="378">
        <v>3</v>
      </c>
      <c r="AR56" s="379">
        <v>-1.1000000000000001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5755597</v>
      </c>
      <c r="AN57" s="367">
        <v>77237</v>
      </c>
      <c r="AO57" s="368">
        <v>-6.9</v>
      </c>
      <c r="AP57" s="369">
        <v>70166</v>
      </c>
      <c r="AQ57" s="370">
        <v>1.4</v>
      </c>
      <c r="AR57" s="371">
        <v>-8.3000000000000007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2390785</v>
      </c>
      <c r="AN58" s="375">
        <v>32083</v>
      </c>
      <c r="AO58" s="376">
        <v>-10.4</v>
      </c>
      <c r="AP58" s="377">
        <v>36115</v>
      </c>
      <c r="AQ58" s="378">
        <v>-6.2</v>
      </c>
      <c r="AR58" s="379">
        <v>-4.2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4861997</v>
      </c>
      <c r="AN59" s="367">
        <v>66542</v>
      </c>
      <c r="AO59" s="368">
        <v>-13.8</v>
      </c>
      <c r="AP59" s="369">
        <v>70329</v>
      </c>
      <c r="AQ59" s="370">
        <v>0.2</v>
      </c>
      <c r="AR59" s="371">
        <v>-14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3116074</v>
      </c>
      <c r="AN60" s="375">
        <v>42647</v>
      </c>
      <c r="AO60" s="376">
        <v>32.9</v>
      </c>
      <c r="AP60" s="377">
        <v>39403</v>
      </c>
      <c r="AQ60" s="378">
        <v>9.1</v>
      </c>
      <c r="AR60" s="379">
        <v>23.8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5386570</v>
      </c>
      <c r="AN61" s="382">
        <v>71041</v>
      </c>
      <c r="AO61" s="383">
        <v>-6.7</v>
      </c>
      <c r="AP61" s="384">
        <v>69523</v>
      </c>
      <c r="AQ61" s="385">
        <v>-4.5</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2572844</v>
      </c>
      <c r="AN62" s="375">
        <v>34024</v>
      </c>
      <c r="AO62" s="376">
        <v>7.1</v>
      </c>
      <c r="AP62" s="377">
        <v>37904</v>
      </c>
      <c r="AQ62" s="378">
        <v>1.3</v>
      </c>
      <c r="AR62" s="379">
        <v>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Z6mll1GlWnx6UNVRVLo8zBv05BSDgi1zMVAZQXxqqNGw+ZPEGYp7wDXdBbPK86sjIEqTFWq6GWGWsBRrBZ2aA==" saltValue="3dnjFfUNJsevhN8gqO8Z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mUOpDwQKRWPq1hzGdc8LsXf6w4ameoPMkIykCLEFk8Fuf7mex8MbIY2/X1hy8TEcLn4bfOt/ZjuEaq91kbw6Rg==" saltValue="96XMCkJKI58J58Odzj2qs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3xR6c7MkYGXYHGWNvG1gukwKP9WooHWQYxEw+6ZS2BBuNSK6IX5fcRt25gbGzD1WB/b02IPEfPs+5vNXfkiSSQ==" saltValue="DocgLLx0dNLmatr0pAt4d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26.85</v>
      </c>
      <c r="G47" s="12">
        <v>27.43</v>
      </c>
      <c r="H47" s="12">
        <v>19.600000000000001</v>
      </c>
      <c r="I47" s="12">
        <v>18.46</v>
      </c>
      <c r="J47" s="13">
        <v>17.010000000000002</v>
      </c>
    </row>
    <row r="48" spans="2:10" ht="57.75" customHeight="1" x14ac:dyDescent="0.15">
      <c r="B48" s="14"/>
      <c r="C48" s="1202" t="s">
        <v>4</v>
      </c>
      <c r="D48" s="1202"/>
      <c r="E48" s="1203"/>
      <c r="F48" s="15">
        <v>2.9</v>
      </c>
      <c r="G48" s="16">
        <v>3.03</v>
      </c>
      <c r="H48" s="16">
        <v>3.14</v>
      </c>
      <c r="I48" s="16">
        <v>1.62</v>
      </c>
      <c r="J48" s="17">
        <v>6.94</v>
      </c>
    </row>
    <row r="49" spans="2:10" ht="57.75" customHeight="1" thickBot="1" x14ac:dyDescent="0.2">
      <c r="B49" s="18"/>
      <c r="C49" s="1204" t="s">
        <v>5</v>
      </c>
      <c r="D49" s="1204"/>
      <c r="E49" s="1205"/>
      <c r="F49" s="19">
        <v>2.5099999999999998</v>
      </c>
      <c r="G49" s="20">
        <v>2.2000000000000002</v>
      </c>
      <c r="H49" s="20" t="s">
        <v>569</v>
      </c>
      <c r="I49" s="20" t="s">
        <v>570</v>
      </c>
      <c r="J49" s="21">
        <v>4.34</v>
      </c>
    </row>
    <row r="50" spans="2:10" ht="13.5" customHeight="1" x14ac:dyDescent="0.15"/>
  </sheetData>
  <sheetProtection algorithmName="SHA-512" hashValue="uv8DA3npVnZBeEuOXA3YuPImii+hajcUzpEQRQvuE1t8G/5ZUaKcsED1eB3I4tchCBH0b3tNhHp+mT+A/bBQUw==" saltValue="oAwhot5aw2UsyaWn+DANU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2022-03-31T08:52:02Z</cp:lastPrinted>
  <dcterms:created xsi:type="dcterms:W3CDTF">2022-02-02T06:46:12Z</dcterms:created>
  <dcterms:modified xsi:type="dcterms:W3CDTF">2022-03-31T08:52:49Z</dcterms:modified>
  <cp:category/>
</cp:coreProperties>
</file>