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5010103\Desktop\ダウンロードデータ\"/>
    </mc:Choice>
  </mc:AlternateContent>
  <xr:revisionPtr revIDLastSave="0" documentId="13_ncr:1_{D69D36C7-F082-47BC-B580-A51E32C7472F}"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E34" i="10" l="1"/>
  <c r="BE35" i="10" s="1"/>
  <c r="BW34" i="10" l="1"/>
  <c r="BW35" i="10" s="1"/>
  <c r="BW36" i="10" s="1"/>
  <c r="BW37" i="10" s="1"/>
  <c r="BW38" i="10" s="1"/>
  <c r="BW39" i="10" s="1"/>
  <c r="BW40" i="10" s="1"/>
  <c r="CO34" i="10" l="1"/>
  <c r="CO35" i="10" s="1"/>
</calcChain>
</file>

<file path=xl/sharedStrings.xml><?xml version="1.0" encoding="utf-8"?>
<sst xmlns="http://schemas.openxmlformats.org/spreadsheetml/2006/main" count="1135" uniqueCount="628">
  <si>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</si>
  <si>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</si>
  <si>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</si>
  <si>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</si>
  <si>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</si>
  <si>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</si>
  <si>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</si>
  <si>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</si>
  <si>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</si>
  <si>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</si>
  <si>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</si>
  <si>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</si>
  <si>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</si>
  <si>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</si>
  <si>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</si>
  <si>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</si>
  <si>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</si>
  <si>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</si>
  <si>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</si>
  <si>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</si>
  <si>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</si>
  <si>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</si>
  <si>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</si>
  <si>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</si>
  <si>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</si>
  <si>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</si>
  <si>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</si>
  <si>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</si>
  <si>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</si>
  <si>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</si>
  <si>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</si>
  <si>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</si>
  <si>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</si>
  <si>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</si>
  <si>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</si>
  <si>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</si>
  <si>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</si>
  <si>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</si>
  <si>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</si>
  <si>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</si>
  <si>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</si>
  <si>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</si>
  <si>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</si>
  <si>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</si>
  <si>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</si>
  <si>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</si>
  <si>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</si>
  <si>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</si>
  <si>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</si>
  <si>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</si>
  <si>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</si>
  <si>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</si>
  <si>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</si>
  <si>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</si>
  <si>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</si>
  <si>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</si>
  <si>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</si>
  <si>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</si>
  <si>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</si>
  <si>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</si>
  <si>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</si>
  <si>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</si>
  <si>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</si>
  <si>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</si>
  <si>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</si>
  <si>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</si>
  <si>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</si>
  <si>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</si>
  <si>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</si>
  <si>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</si>
  <si>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</si>
  <si>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</si>
  <si>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</si>
  <si>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</si>
  <si>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</si>
  <si>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</si>
  <si>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</si>
  <si>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</si>
  <si>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</si>
  <si>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</si>
  <si>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</si>
  <si>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</si>
  <si>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</si>
  <si>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</si>
  <si>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</si>
  <si>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</si>
  <si>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</si>
  <si>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</si>
  <si>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</si>
  <si>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</si>
  <si>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</si>
  <si>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</si>
  <si>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</si>
  <si>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</si>
  <si>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</si>
  <si>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</si>
  <si>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</si>
  <si>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</si>
  <si>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</si>
  <si>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</si>
  <si>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</si>
  <si>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</si>
  <si>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</si>
  <si>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</si>
  <si>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</si>
  <si>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</si>
  <si>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</si>
  <si>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</si>
  <si>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</si>
  <si>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</si>
  <si>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</si>
  <si>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</si>
  <si>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</si>
  <si>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</si>
  <si>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</si>
  <si>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</si>
  <si>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</si>
  <si>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</si>
  <si>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</si>
  <si>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</si>
  <si>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</si>
  <si>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</si>
  <si>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</si>
  <si>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</si>
  <si>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</si>
  <si>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</si>
  <si>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</si>
  <si>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</si>
  <si>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</si>
  <si>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</si>
  <si>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</si>
  <si>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</si>
  <si>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</si>
  <si>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</si>
  <si>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</si>
  <si>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</si>
  <si>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</si>
  <si>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</si>
  <si>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</si>
  <si>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</si>
  <si>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</si>
  <si>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</si>
  <si>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</si>
  <si>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</si>
  <si>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</si>
  <si>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</si>
  <si>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</si>
  <si>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</si>
  <si>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</si>
  <si>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</si>
  <si>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</si>
  <si>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</si>
  <si>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</si>
  <si>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</si>
  <si>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</si>
  <si>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</si>
  <si>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</si>
  <si>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</si>
  <si>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</si>
  <si>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</si>
  <si>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</si>
  <si>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</si>
  <si>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</si>
  <si>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</si>
  <si>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</si>
  <si>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</si>
  <si>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</si>
  <si>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</si>
  <si>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</si>
  <si>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</si>
  <si>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</si>
  <si>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</si>
  <si>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</si>
  <si>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</si>
  <si>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</si>
  <si>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</si>
  <si>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</si>
  <si>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</si>
  <si>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</si>
  <si>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</si>
  <si>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</si>
  <si>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</si>
  <si>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</si>
  <si>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</si>
  <si>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</si>
  <si>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</si>
  <si>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</si>
  <si>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</si>
  <si>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</si>
  <si>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</si>
  <si>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</si>
  <si>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</si>
  <si>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</si>
  <si>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</si>
  <si>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</si>
  <si>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</si>
  <si>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</si>
  <si>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</si>
  <si>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</si>
  <si>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</si>
  <si>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</si>
  <si>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</si>
  <si>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</si>
  <si>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</si>
  <si>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</si>
  <si>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</si>
  <si>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</si>
  <si>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</si>
  <si>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</si>
  <si>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</si>
  <si>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</si>
  <si>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</si>
  <si>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</si>
  <si>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</si>
  <si>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</si>
  <si>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</si>
  <si>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</si>
  <si>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</si>
  <si>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</si>
  <si>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</si>
  <si>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</si>
  <si>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愛媛県宇和島市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</si>
  <si>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</si>
  <si>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</si>
  <si>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</si>
  <si>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</si>
  <si>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</si>
  <si>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</si>
  <si>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</si>
  <si>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</si>
  <si>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</si>
  <si>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</si>
  <si>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</si>
  <si>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</si>
  <si>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</si>
  <si>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</si>
  <si>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</si>
  <si>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</si>
  <si>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</si>
  <si>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</si>
  <si>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</si>
  <si>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</si>
  <si>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</si>
  <si>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</si>
  <si>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</si>
  <si>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</si>
  <si>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</si>
  <si>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</si>
  <si>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</si>
  <si>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</si>
  <si>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</si>
  <si>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</si>
  <si>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</si>
  <si>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</si>
  <si>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</si>
  <si>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</si>
  <si>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</si>
  <si>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</si>
  <si>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</si>
  <si>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</si>
  <si>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</si>
  <si>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</si>
  <si>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</si>
  <si>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</si>
  <si>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</si>
  <si>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</si>
  <si>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</si>
  <si>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</si>
  <si>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</si>
  <si>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</si>
  <si>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</si>
  <si>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</si>
  <si>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</si>
  <si>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</si>
  <si>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</si>
  <si>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</si>
  <si>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</si>
  <si>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</si>
  <si>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</si>
  <si>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</si>
  <si>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</si>
  <si>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</si>
  <si>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</si>
  <si>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</si>
  <si>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</si>
  <si>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</si>
  <si>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</si>
  <si>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</si>
  <si>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</si>
  <si>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</si>
  <si>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</si>
  <si>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</si>
  <si>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</si>
  <si>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</si>
  <si>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</si>
  <si>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</si>
  <si>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</si>
  <si>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</si>
  <si>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</si>
  <si>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</si>
  <si>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</si>
  <si>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</si>
  <si>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</si>
  <si>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</si>
  <si>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</si>
  <si>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</si>
  <si>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</si>
  <si>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</si>
  <si>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</si>
  <si>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</si>
  <si>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</si>
  <si>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</si>
  <si>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</si>
  <si>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</si>
  <si>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</si>
  <si>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</si>
  <si>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</si>
  <si>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</si>
  <si>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</si>
  <si>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</si>
  <si>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</si>
  <si>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</si>
  <si>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</si>
  <si>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</si>
  <si>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</si>
  <si>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</si>
  <si>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</si>
  <si>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</si>
  <si>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</si>
  <si>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</si>
  <si>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</si>
  <si>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</si>
  <si>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</si>
  <si>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</si>
  <si>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</si>
  <si>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</si>
  <si>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</si>
  <si>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</si>
  <si>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</si>
  <si>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</si>
  <si>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</si>
  <si>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</si>
  <si>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</si>
  <si>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</si>
  <si>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</si>
  <si>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</si>
  <si>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</si>
  <si>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</si>
  <si>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</si>
  <si>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</si>
  <si>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</si>
  <si>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</si>
  <si>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</si>
  <si>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</si>
  <si>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</si>
  <si>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</si>
  <si>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</si>
  <si>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</si>
  <si>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</si>
  <si>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</si>
  <si>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</si>
  <si>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</si>
  <si>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</si>
  <si>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</si>
  <si>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</si>
  <si>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</si>
  <si>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</si>
  <si>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</si>
  <si>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</si>
  <si>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</si>
  <si>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</si>
  <si>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</si>
  <si>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</si>
  <si>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</si>
  <si>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</si>
  <si>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</si>
  <si>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愛媛県宇和島市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</si>
  <si>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</si>
  <si>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</si>
  <si>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</si>
  <si>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</si>
  <si>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</si>
  <si>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</si>
  <si>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</si>
  <si>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</si>
  <si>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</si>
  <si>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</si>
  <si>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</si>
  <si>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</si>
  <si>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</si>
  <si>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</si>
  <si>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</si>
  <si>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</si>
  <si>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</si>
  <si>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</si>
  <si>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</si>
  <si>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</si>
  <si>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</si>
  <si>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</si>
  <si>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</si>
  <si>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</si>
  <si>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</si>
  <si>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</si>
  <si>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</si>
  <si>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</si>
  <si>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</si>
  <si>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</si>
  <si>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</si>
  <si>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</si>
  <si>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</si>
  <si>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</si>
  <si>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</si>
  <si>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</si>
  <si>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</si>
  <si>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</si>
  <si>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t>
    <phoneticPr fontId="5"/>
  </si>
  <si>
    <t>後期高齢者医療特別会計</t>
    <phoneticPr fontId="5"/>
  </si>
  <si>
    <t>介護保険（保険事業勘定）特別会計</t>
    <phoneticPr fontId="5"/>
  </si>
  <si>
    <t>介護保険（介護サービス事業勘定）特別会計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</si>
  <si>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</si>
  <si>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</si>
  <si>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</si>
  <si>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</si>
  <si>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</si>
  <si>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公共下水道事業特別会計</t>
    <phoneticPr fontId="5"/>
  </si>
  <si>
    <t>法非適用企業</t>
    <phoneticPr fontId="5"/>
  </si>
  <si>
    <t>小規模下水道事業特別会計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</si>
  <si>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</si>
  <si>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</si>
  <si>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</si>
  <si>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</si>
  <si>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</si>
  <si>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</si>
  <si>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</si>
  <si>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</si>
  <si>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</si>
  <si>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</si>
  <si>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</si>
  <si>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</si>
  <si>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</si>
  <si>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</si>
  <si>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</si>
  <si>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</si>
  <si>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</si>
  <si>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</si>
  <si>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</si>
  <si>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</si>
  <si>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</si>
  <si>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</si>
  <si>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</si>
  <si>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</si>
  <si>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</si>
  <si>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</si>
  <si>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</si>
  <si>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</si>
  <si>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</si>
  <si>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</si>
  <si>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</si>
  <si>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</si>
  <si>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</si>
  <si>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</si>
  <si>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</si>
  <si>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</si>
  <si>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</si>
  <si>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</si>
  <si>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</si>
  <si>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</si>
  <si>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</si>
  <si>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</si>
  <si>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</si>
  <si>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</si>
  <si>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</si>
  <si>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</si>
  <si>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</si>
  <si>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</si>
  <si>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</si>
  <si>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</si>
  <si>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</si>
  <si>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</si>
  <si>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</si>
  <si>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</si>
  <si>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</si>
  <si>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</si>
  <si>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</si>
  <si>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</si>
  <si>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</si>
  <si>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</si>
  <si>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</si>
  <si>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</si>
  <si>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</si>
  <si>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</si>
  <si>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小規模下水道事業特別会計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</si>
  <si>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</si>
  <si>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</si>
  <si>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</si>
  <si>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</si>
  <si>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</si>
  <si>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</si>
  <si>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</si>
  <si>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</si>
  <si>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</si>
  <si>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</si>
  <si>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</si>
  <si>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</si>
  <si>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</si>
  <si>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</si>
  <si>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</si>
  <si>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</si>
  <si>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</si>
  <si>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</si>
  <si>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</si>
  <si>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</si>
  <si>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</si>
  <si>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</si>
  <si>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</si>
  <si>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</si>
  <si>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</si>
  <si>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</si>
  <si>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</si>
  <si>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</si>
  <si>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</si>
  <si>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</si>
  <si>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</si>
  <si>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</si>
  <si>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</si>
  <si>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</si>
  <si>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</si>
  <si>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</si>
  <si>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</si>
  <si>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</si>
  <si>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</si>
  <si>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</si>
  <si>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</si>
  <si>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</si>
  <si>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</si>
  <si>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</si>
  <si>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</si>
  <si>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</si>
  <si>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</si>
  <si>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</si>
  <si>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</si>
  <si>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</si>
  <si>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</si>
  <si>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</si>
  <si>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</si>
  <si>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</si>
  <si>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</si>
  <si>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</si>
  <si>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</si>
  <si>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</si>
  <si>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</si>
  <si>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</si>
  <si>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</si>
  <si>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</si>
  <si>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</si>
  <si>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</si>
  <si>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</si>
  <si>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</si>
  <si>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</si>
  <si>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</si>
  <si>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</si>
  <si>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</si>
  <si>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</si>
  <si>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</si>
  <si>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</si>
  <si>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</si>
  <si>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</si>
  <si>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</si>
  <si>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</si>
  <si>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</si>
  <si>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</si>
  <si>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</si>
  <si>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</si>
  <si>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</si>
  <si>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</si>
  <si>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6.04</t>
  </si>
  <si>
    <t>▲ 2.53</t>
  </si>
  <si>
    <t>住宅新築資金等貸付事業特別会計</t>
  </si>
  <si>
    <t>▲ 0.99</t>
  </si>
  <si>
    <t>▲ 0.95</t>
  </si>
  <si>
    <t>▲ 0.89</t>
  </si>
  <si>
    <t>▲ 0.83</t>
  </si>
  <si>
    <t>▲ 0.80</t>
  </si>
  <si>
    <t>病院事業会計</t>
  </si>
  <si>
    <t>水道事業会計</t>
  </si>
  <si>
    <t>国民健康保険（事業勘定）特別会計</t>
  </si>
  <si>
    <t>一般会計</t>
  </si>
  <si>
    <t>介護保険（保険事業勘定）特別会計</t>
  </si>
  <si>
    <t>介護老人保健施設事業会計</t>
  </si>
  <si>
    <t>▲ 0.13</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</si>
  <si>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</si>
  <si>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</si>
  <si>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</si>
  <si>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</si>
  <si>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</si>
  <si>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</si>
  <si>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</si>
  <si>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</si>
  <si>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</si>
  <si>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</si>
  <si>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</si>
  <si>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南予水道企業団</t>
    <rPh sb="0" eb="2">
      <t>ナンヨ</t>
    </rPh>
    <rPh sb="2" eb="4">
      <t>スイドウ</t>
    </rPh>
    <rPh sb="4" eb="6">
      <t>キギョウ</t>
    </rPh>
    <rPh sb="6" eb="7">
      <t>ダン</t>
    </rPh>
    <phoneticPr fontId="2"/>
  </si>
  <si>
    <t>津島水道企業団</t>
    <rPh sb="0" eb="2">
      <t>ツシマ</t>
    </rPh>
    <rPh sb="2" eb="4">
      <t>スイドウ</t>
    </rPh>
    <rPh sb="4" eb="6">
      <t>キギョウ</t>
    </rPh>
    <rPh sb="6" eb="7">
      <t>ダン</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</si>
  <si>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</si>
  <si>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</si>
  <si>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愛媛地方税滞納整理機構</t>
    <rPh sb="0" eb="2">
      <t>エヒメ</t>
    </rPh>
    <rPh sb="2" eb="4">
      <t>チホウ</t>
    </rPh>
    <rPh sb="4" eb="5">
      <t>ゼイ</t>
    </rPh>
    <rPh sb="5" eb="7">
      <t>タイノウ</t>
    </rPh>
    <rPh sb="7" eb="9">
      <t>セイリ</t>
    </rPh>
    <rPh sb="9" eb="11">
      <t>キコウ</t>
    </rPh>
    <phoneticPr fontId="2"/>
  </si>
  <si>
    <t>うわじま産業振興公社</t>
    <rPh sb="4" eb="6">
      <t>サンギョウ</t>
    </rPh>
    <rPh sb="6" eb="8">
      <t>シンコウ</t>
    </rPh>
    <rPh sb="8" eb="10">
      <t>コウシャ</t>
    </rPh>
    <phoneticPr fontId="2"/>
  </si>
  <si>
    <t>愛媛県信用保証協会</t>
    <rPh sb="0" eb="3">
      <t>エヒメケン</t>
    </rPh>
    <rPh sb="3" eb="5">
      <t>シンヨウ</t>
    </rPh>
    <rPh sb="5" eb="7">
      <t>ホショウ</t>
    </rPh>
    <rPh sb="7" eb="9">
      <t>キョウカイ</t>
    </rPh>
    <phoneticPr fontId="2"/>
  </si>
  <si>
    <t>〇</t>
    <phoneticPr fontId="2"/>
  </si>
  <si>
    <t>-</t>
    <phoneticPr fontId="2"/>
  </si>
  <si>
    <t>(地域振興基金(R01年度末現在))</t>
    <phoneticPr fontId="5"/>
  </si>
  <si>
    <t>(公共施設等整備管理基金(R01年度末現在))</t>
    <phoneticPr fontId="5"/>
  </si>
  <si>
    <t>(教育文化スポーツ振興基金(R01年度末現在))</t>
    <phoneticPr fontId="5"/>
  </si>
  <si>
    <t>(ふるさとうわじま応援基金(R01年度末現在))</t>
    <phoneticPr fontId="5"/>
  </si>
  <si>
    <t>(産業振興基金(R01年度末現在))</t>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</si>
  <si>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</si>
  <si>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</si>
  <si>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</si>
  <si>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</si>
  <si>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</si>
  <si>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</si>
  <si>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及び実質公債費比率について、ともに類似団体と比較して低い水準にあるが、将来負担比率については、昨年度に比べ悪化した(比率はマイナス値)。その要因としては、平成30年7月豪雨災害による災害復旧事業債の借入に伴う地方債残高の増加や、組合負担等見込額が増加したことなどが考えられる。実質公債費比率については、昨年度に引き続き改善した。その要因としては、大規模事業の償還終了により基準財政需要額に算入される公債費が減少した一方で、元利償還金や準元利償還金である公営企業地方償還財源繰入金が減少したことなどが考えられる。今後は、合併優遇措置の縮減により標準財政規模が段階的に縮小していくほか、本庁舎耐震改修工事等の大規模事業や災害復旧事業の実施に伴い、中期的には悪化する見込みであるが、長期的には若干の改善傾向で推移するものと見込まれる。
</t>
    <rPh sb="98" eb="100">
      <t>サイガイ</t>
    </rPh>
    <rPh sb="100" eb="102">
      <t>フッキュウ</t>
    </rPh>
    <rPh sb="102" eb="104">
      <t>ジギョウ</t>
    </rPh>
    <rPh sb="104" eb="105">
      <t>サイ</t>
    </rPh>
    <rPh sb="106" eb="107">
      <t>カ</t>
    </rPh>
    <rPh sb="107" eb="108">
      <t>イ</t>
    </rPh>
    <rPh sb="109" eb="110">
      <t>トモナ</t>
    </rPh>
    <rPh sb="111" eb="114">
      <t>チホウサイ</t>
    </rPh>
    <rPh sb="114" eb="116">
      <t>ザンダカ</t>
    </rPh>
    <rPh sb="117" eb="119">
      <t>ゾウカ</t>
    </rPh>
    <rPh sb="121" eb="123">
      <t>クミアイ</t>
    </rPh>
    <rPh sb="123" eb="125">
      <t>フタン</t>
    </rPh>
    <rPh sb="125" eb="126">
      <t>トウ</t>
    </rPh>
    <rPh sb="126" eb="128">
      <t>ミコ</t>
    </rPh>
    <rPh sb="128" eb="129">
      <t>ガク</t>
    </rPh>
    <rPh sb="130" eb="132">
      <t>ゾウカ</t>
    </rPh>
    <rPh sb="166" eb="168">
      <t>カイゼン</t>
    </rPh>
    <rPh sb="193" eb="195">
      <t>キジュン</t>
    </rPh>
    <rPh sb="195" eb="197">
      <t>ザイセイ</t>
    </rPh>
    <rPh sb="197" eb="199">
      <t>ジュヨウ</t>
    </rPh>
    <rPh sb="199" eb="200">
      <t>ガク</t>
    </rPh>
    <rPh sb="201" eb="203">
      <t>サンニュウ</t>
    </rPh>
    <rPh sb="206" eb="209">
      <t>コウサイヒ</t>
    </rPh>
    <rPh sb="210" eb="212">
      <t>ゲンショウ</t>
    </rPh>
    <rPh sb="214" eb="216">
      <t>イッポウ</t>
    </rPh>
    <rPh sb="218" eb="220">
      <t>ガンリ</t>
    </rPh>
    <rPh sb="220" eb="223">
      <t>ショウカンキン</t>
    </rPh>
    <rPh sb="224" eb="225">
      <t>ジュン</t>
    </rPh>
    <rPh sb="225" eb="227">
      <t>ガンリ</t>
    </rPh>
    <rPh sb="227" eb="230">
      <t>ショウカンキン</t>
    </rPh>
    <rPh sb="233" eb="235">
      <t>コウエイ</t>
    </rPh>
    <rPh sb="235" eb="237">
      <t>キギョウ</t>
    </rPh>
    <rPh sb="237" eb="239">
      <t>チホウ</t>
    </rPh>
    <rPh sb="239" eb="241">
      <t>ショウカン</t>
    </rPh>
    <rPh sb="241" eb="243">
      <t>ザイゲン</t>
    </rPh>
    <rPh sb="243" eb="245">
      <t>クリイレ</t>
    </rPh>
    <rPh sb="245" eb="246">
      <t>キン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</si>
  <si>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</si>
  <si>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</si>
  <si>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</si>
  <si>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マイナス算定となっており、類似団体と比較して低い水準にある。また、有形固定資産減価償却率については、類似団体と同水準で推移しているが、1950年頃から1970年頃の時代のニーズや人口の増加に対応するために整備した施設の多くが耐用年数を迎えつつあるため、引き続き施設の適正管理を進めていく。今後、老朽化した施設の更新等による財政負担が懸念されることから、公共施設等総合管理計画に基づき、効率的・効果的な公共施設等の管理に取り組むとともに、将来的な財政負担の軽減を図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</si>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</sst>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771F-4F3E-889A-F74F76912D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111331</c:v>
                </c:pt>
                <c:pt idx="1">
                  <c:v>63304</c:v>
                </c:pt>
                <c:pt idx="2">
                  <c:v>65185</c:v>
                </c:pt>
                <c:pt idx="3">
                  <c:v>82939</c:v>
                </c:pt>
                <c:pt idx="4">
                  <c:v>77237</c:v>
                </c:pt>
              </c:numCache>
            </c:numRef>
          </c:val>
          <c:smooth val="0"/>
          <c:extLst>
            <c:ext xmlns:c16="http://schemas.microsoft.com/office/drawing/2014/chart" uri="{C3380CC4-5D6E-409C-BE32-E72D297353CC}">
              <c16:uniqueId val="{00000001-771F-4F3E-889A-F74F76912D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2.85</c:v>
                </c:pt>
                <c:pt idx="1">
                  <c:v>2.9</c:v>
                </c:pt>
                <c:pt idx="2">
                  <c:v>3.03</c:v>
                </c:pt>
                <c:pt idx="3">
                  <c:v>3.14</c:v>
                </c:pt>
                <c:pt idx="4">
                  <c:v>1.62</c:v>
                </c:pt>
              </c:numCache>
            </c:numRef>
          </c:val>
          <c:extLst>
            <c:ext xmlns:c16="http://schemas.microsoft.com/office/drawing/2014/chart" uri="{C3380CC4-5D6E-409C-BE32-E72D297353CC}">
              <c16:uniqueId val="{00000000-B93D-47C6-8314-AE7117F32B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26.46</c:v>
                </c:pt>
                <c:pt idx="1">
                  <c:v>26.85</c:v>
                </c:pt>
                <c:pt idx="2">
                  <c:v>27.43</c:v>
                </c:pt>
                <c:pt idx="3">
                  <c:v>19.600000000000001</c:v>
                </c:pt>
                <c:pt idx="4">
                  <c:v>18.46</c:v>
                </c:pt>
              </c:numCache>
            </c:numRef>
          </c:val>
          <c:extLst>
            <c:ext xmlns:c16="http://schemas.microsoft.com/office/drawing/2014/chart" uri="{C3380CC4-5D6E-409C-BE32-E72D297353CC}">
              <c16:uniqueId val="{00000001-B93D-47C6-8314-AE7117F32B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8.17</c:v>
                </c:pt>
                <c:pt idx="1">
                  <c:v>2.5099999999999998</c:v>
                </c:pt>
                <c:pt idx="2">
                  <c:v>2.2000000000000002</c:v>
                </c:pt>
                <c:pt idx="3">
                  <c:v>-6.04</c:v>
                </c:pt>
                <c:pt idx="4">
                  <c:v>-2.5299999999999998</c:v>
                </c:pt>
              </c:numCache>
            </c:numRef>
          </c:val>
          <c:smooth val="0"/>
          <c:extLst>
            <c:ext xmlns:c16="http://schemas.microsoft.com/office/drawing/2014/chart" uri="{C3380CC4-5D6E-409C-BE32-E72D297353CC}">
              <c16:uniqueId val="{00000002-B93D-47C6-8314-AE7117F32B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0-6E07-4C4C-8374-7EDDD5D6F6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07-4C4C-8374-7EDDD5D6F6D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0.14000000000000001</c:v>
                </c:pt>
                <c:pt idx="4">
                  <c:v>#N/A</c:v>
                </c:pt>
                <c:pt idx="5">
                  <c:v>0.14000000000000001</c:v>
                </c:pt>
                <c:pt idx="6">
                  <c:v>#N/A</c:v>
                </c:pt>
                <c:pt idx="7">
                  <c:v>0.1</c:v>
                </c:pt>
                <c:pt idx="8">
                  <c:v>#N/A</c:v>
                </c:pt>
                <c:pt idx="9">
                  <c:v>0.15</c:v>
                </c:pt>
              </c:numCache>
            </c:numRef>
          </c:val>
          <c:extLst>
            <c:ext xmlns:c16="http://schemas.microsoft.com/office/drawing/2014/chart" uri="{C3380CC4-5D6E-409C-BE32-E72D297353CC}">
              <c16:uniqueId val="{00000002-6E07-4C4C-8374-7EDDD5D6F6DE}"/>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2.15</c:v>
                </c:pt>
                <c:pt idx="4">
                  <c:v>0.13</c:v>
                </c:pt>
                <c:pt idx="5">
                  <c:v>#N/A</c:v>
                </c:pt>
                <c:pt idx="6">
                  <c:v>#N/A</c:v>
                </c:pt>
                <c:pt idx="7">
                  <c:v>0.31</c:v>
                </c:pt>
                <c:pt idx="8">
                  <c:v>#N/A</c:v>
                </c:pt>
                <c:pt idx="9">
                  <c:v>0.33</c:v>
                </c:pt>
              </c:numCache>
            </c:numRef>
          </c:val>
          <c:extLst>
            <c:ext xmlns:c16="http://schemas.microsoft.com/office/drawing/2014/chart" uri="{C3380CC4-5D6E-409C-BE32-E72D297353CC}">
              <c16:uniqueId val="{00000003-6E07-4C4C-8374-7EDDD5D6F6DE}"/>
            </c:ext>
          </c:extLst>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0.39</c:v>
                </c:pt>
                <c:pt idx="2">
                  <c:v>#N/A</c:v>
                </c:pt>
                <c:pt idx="3">
                  <c:v>0.12</c:v>
                </c:pt>
                <c:pt idx="4">
                  <c:v>#N/A</c:v>
                </c:pt>
                <c:pt idx="5">
                  <c:v>0.5</c:v>
                </c:pt>
                <c:pt idx="6">
                  <c:v>#N/A</c:v>
                </c:pt>
                <c:pt idx="7">
                  <c:v>0.98</c:v>
                </c:pt>
                <c:pt idx="8">
                  <c:v>#N/A</c:v>
                </c:pt>
                <c:pt idx="9">
                  <c:v>0.42</c:v>
                </c:pt>
              </c:numCache>
            </c:numRef>
          </c:val>
          <c:extLst>
            <c:ext xmlns:c16="http://schemas.microsoft.com/office/drawing/2014/chart" uri="{C3380CC4-5D6E-409C-BE32-E72D297353CC}">
              <c16:uniqueId val="{00000004-6E07-4C4C-8374-7EDDD5D6F6DE}"/>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3.84</c:v>
                </c:pt>
                <c:pt idx="2">
                  <c:v>#N/A</c:v>
                </c:pt>
                <c:pt idx="3">
                  <c:v>3.85</c:v>
                </c:pt>
                <c:pt idx="4">
                  <c:v>#N/A</c:v>
                </c:pt>
                <c:pt idx="5">
                  <c:v>3.92</c:v>
                </c:pt>
                <c:pt idx="6">
                  <c:v>#N/A</c:v>
                </c:pt>
                <c:pt idx="7">
                  <c:v>3.96</c:v>
                </c:pt>
                <c:pt idx="8">
                  <c:v>#N/A</c:v>
                </c:pt>
                <c:pt idx="9">
                  <c:v>2.41</c:v>
                </c:pt>
              </c:numCache>
            </c:numRef>
          </c:val>
          <c:extLst>
            <c:ext xmlns:c16="http://schemas.microsoft.com/office/drawing/2014/chart" uri="{C3380CC4-5D6E-409C-BE32-E72D297353CC}">
              <c16:uniqueId val="{00000005-6E07-4C4C-8374-7EDDD5D6F6DE}"/>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c:v>
                </c:pt>
                <c:pt idx="2">
                  <c:v>#N/A</c:v>
                </c:pt>
                <c:pt idx="3">
                  <c:v>1.58</c:v>
                </c:pt>
                <c:pt idx="4">
                  <c:v>#N/A</c:v>
                </c:pt>
                <c:pt idx="5">
                  <c:v>2.33</c:v>
                </c:pt>
                <c:pt idx="6">
                  <c:v>#N/A</c:v>
                </c:pt>
                <c:pt idx="7">
                  <c:v>3.05</c:v>
                </c:pt>
                <c:pt idx="8">
                  <c:v>#N/A</c:v>
                </c:pt>
                <c:pt idx="9">
                  <c:v>2.77</c:v>
                </c:pt>
              </c:numCache>
            </c:numRef>
          </c:val>
          <c:extLst>
            <c:ext xmlns:c16="http://schemas.microsoft.com/office/drawing/2014/chart" uri="{C3380CC4-5D6E-409C-BE32-E72D297353CC}">
              <c16:uniqueId val="{00000006-6E07-4C4C-8374-7EDDD5D6F6D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7.13</c:v>
                </c:pt>
                <c:pt idx="2">
                  <c:v>#N/A</c:v>
                </c:pt>
                <c:pt idx="3">
                  <c:v>8.25</c:v>
                </c:pt>
                <c:pt idx="4">
                  <c:v>#N/A</c:v>
                </c:pt>
                <c:pt idx="5">
                  <c:v>9.15</c:v>
                </c:pt>
                <c:pt idx="6">
                  <c:v>#N/A</c:v>
                </c:pt>
                <c:pt idx="7">
                  <c:v>9.16</c:v>
                </c:pt>
                <c:pt idx="8">
                  <c:v>#N/A</c:v>
                </c:pt>
                <c:pt idx="9">
                  <c:v>10.48</c:v>
                </c:pt>
              </c:numCache>
            </c:numRef>
          </c:val>
          <c:extLst>
            <c:ext xmlns:c16="http://schemas.microsoft.com/office/drawing/2014/chart" uri="{C3380CC4-5D6E-409C-BE32-E72D297353CC}">
              <c16:uniqueId val="{00000007-6E07-4C4C-8374-7EDDD5D6F6D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33.659999999999997</c:v>
                </c:pt>
                <c:pt idx="2">
                  <c:v>#N/A</c:v>
                </c:pt>
                <c:pt idx="3">
                  <c:v>35.44</c:v>
                </c:pt>
                <c:pt idx="4">
                  <c:v>#N/A</c:v>
                </c:pt>
                <c:pt idx="5">
                  <c:v>32.31</c:v>
                </c:pt>
                <c:pt idx="6">
                  <c:v>#N/A</c:v>
                </c:pt>
                <c:pt idx="7">
                  <c:v>33.729999999999997</c:v>
                </c:pt>
                <c:pt idx="8">
                  <c:v>#N/A</c:v>
                </c:pt>
                <c:pt idx="9">
                  <c:v>32.79</c:v>
                </c:pt>
              </c:numCache>
            </c:numRef>
          </c:val>
          <c:extLst>
            <c:ext xmlns:c16="http://schemas.microsoft.com/office/drawing/2014/chart" uri="{C3380CC4-5D6E-409C-BE32-E72D297353CC}">
              <c16:uniqueId val="{00000008-6E07-4C4C-8374-7EDDD5D6F6DE}"/>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0.99</c:v>
                </c:pt>
                <c:pt idx="1">
                  <c:v>#N/A</c:v>
                </c:pt>
                <c:pt idx="2">
                  <c:v>0.95</c:v>
                </c:pt>
                <c:pt idx="3">
                  <c:v>#N/A</c:v>
                </c:pt>
                <c:pt idx="4">
                  <c:v>0.89</c:v>
                </c:pt>
                <c:pt idx="5">
                  <c:v>#N/A</c:v>
                </c:pt>
                <c:pt idx="6">
                  <c:v>0.83</c:v>
                </c:pt>
                <c:pt idx="7">
                  <c:v>#N/A</c:v>
                </c:pt>
                <c:pt idx="8">
                  <c:v>0.8</c:v>
                </c:pt>
                <c:pt idx="9">
                  <c:v>#N/A</c:v>
                </c:pt>
              </c:numCache>
            </c:numRef>
          </c:val>
          <c:extLst>
            <c:ext xmlns:c16="http://schemas.microsoft.com/office/drawing/2014/chart" uri="{C3380CC4-5D6E-409C-BE32-E72D297353CC}">
              <c16:uniqueId val="{00000009-6E07-4C4C-8374-7EDDD5D6F6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5292</c:v>
                </c:pt>
                <c:pt idx="5">
                  <c:v>5422</c:v>
                </c:pt>
                <c:pt idx="8">
                  <c:v>5355</c:v>
                </c:pt>
                <c:pt idx="11">
                  <c:v>5458</c:v>
                </c:pt>
                <c:pt idx="14">
                  <c:v>5226</c:v>
                </c:pt>
              </c:numCache>
            </c:numRef>
          </c:val>
          <c:extLst>
            <c:ext xmlns:c16="http://schemas.microsoft.com/office/drawing/2014/chart" uri="{C3380CC4-5D6E-409C-BE32-E72D297353CC}">
              <c16:uniqueId val="{00000000-6A4E-4D43-8ED2-B68AA11985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4E-4D43-8ED2-B68AA11985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39</c:v>
                </c:pt>
                <c:pt idx="3">
                  <c:v>38</c:v>
                </c:pt>
                <c:pt idx="6">
                  <c:v>37</c:v>
                </c:pt>
                <c:pt idx="9">
                  <c:v>36</c:v>
                </c:pt>
                <c:pt idx="12">
                  <c:v>18</c:v>
                </c:pt>
              </c:numCache>
            </c:numRef>
          </c:val>
          <c:extLst>
            <c:ext xmlns:c16="http://schemas.microsoft.com/office/drawing/2014/chart" uri="{C3380CC4-5D6E-409C-BE32-E72D297353CC}">
              <c16:uniqueId val="{00000002-6A4E-4D43-8ED2-B68AA11985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73</c:v>
                </c:pt>
                <c:pt idx="3">
                  <c:v>92</c:v>
                </c:pt>
                <c:pt idx="6">
                  <c:v>78</c:v>
                </c:pt>
                <c:pt idx="9">
                  <c:v>85</c:v>
                </c:pt>
                <c:pt idx="12">
                  <c:v>83</c:v>
                </c:pt>
              </c:numCache>
            </c:numRef>
          </c:val>
          <c:extLst>
            <c:ext xmlns:c16="http://schemas.microsoft.com/office/drawing/2014/chart" uri="{C3380CC4-5D6E-409C-BE32-E72D297353CC}">
              <c16:uniqueId val="{00000003-6A4E-4D43-8ED2-B68AA11985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1651</c:v>
                </c:pt>
                <c:pt idx="3">
                  <c:v>1598</c:v>
                </c:pt>
                <c:pt idx="6">
                  <c:v>1546</c:v>
                </c:pt>
                <c:pt idx="9">
                  <c:v>1486</c:v>
                </c:pt>
                <c:pt idx="12">
                  <c:v>1428</c:v>
                </c:pt>
              </c:numCache>
            </c:numRef>
          </c:val>
          <c:extLst>
            <c:ext xmlns:c16="http://schemas.microsoft.com/office/drawing/2014/chart" uri="{C3380CC4-5D6E-409C-BE32-E72D297353CC}">
              <c16:uniqueId val="{00000004-6A4E-4D43-8ED2-B68AA11985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4E-4D43-8ED2-B68AA11985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4E-4D43-8ED2-B68AA11985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4711</c:v>
                </c:pt>
                <c:pt idx="3">
                  <c:v>4690</c:v>
                </c:pt>
                <c:pt idx="6">
                  <c:v>4680</c:v>
                </c:pt>
                <c:pt idx="9">
                  <c:v>4738</c:v>
                </c:pt>
                <c:pt idx="12">
                  <c:v>4296</c:v>
                </c:pt>
              </c:numCache>
            </c:numRef>
          </c:val>
          <c:extLst>
            <c:ext xmlns:c16="http://schemas.microsoft.com/office/drawing/2014/chart" uri="{C3380CC4-5D6E-409C-BE32-E72D297353CC}">
              <c16:uniqueId val="{00000007-6A4E-4D43-8ED2-B68AA11985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1182</c:v>
                </c:pt>
                <c:pt idx="2">
                  <c:v>#N/A</c:v>
                </c:pt>
                <c:pt idx="3">
                  <c:v>#N/A</c:v>
                </c:pt>
                <c:pt idx="4">
                  <c:v>996</c:v>
                </c:pt>
                <c:pt idx="5">
                  <c:v>#N/A</c:v>
                </c:pt>
                <c:pt idx="6">
                  <c:v>#N/A</c:v>
                </c:pt>
                <c:pt idx="7">
                  <c:v>986</c:v>
                </c:pt>
                <c:pt idx="8">
                  <c:v>#N/A</c:v>
                </c:pt>
                <c:pt idx="9">
                  <c:v>#N/A</c:v>
                </c:pt>
                <c:pt idx="10">
                  <c:v>887</c:v>
                </c:pt>
                <c:pt idx="11">
                  <c:v>#N/A</c:v>
                </c:pt>
                <c:pt idx="12">
                  <c:v>#N/A</c:v>
                </c:pt>
                <c:pt idx="13">
                  <c:v>599</c:v>
                </c:pt>
                <c:pt idx="14">
                  <c:v>#N/A</c:v>
                </c:pt>
              </c:numCache>
            </c:numRef>
          </c:val>
          <c:smooth val="0"/>
          <c:extLst>
            <c:ext xmlns:c16="http://schemas.microsoft.com/office/drawing/2014/chart" uri="{C3380CC4-5D6E-409C-BE32-E72D297353CC}">
              <c16:uniqueId val="{00000008-6A4E-4D43-8ED2-B68AA11985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47788</c:v>
                </c:pt>
                <c:pt idx="5">
                  <c:v>47343</c:v>
                </c:pt>
                <c:pt idx="8">
                  <c:v>47056</c:v>
                </c:pt>
                <c:pt idx="11">
                  <c:v>46629</c:v>
                </c:pt>
                <c:pt idx="14">
                  <c:v>46574</c:v>
                </c:pt>
              </c:numCache>
            </c:numRef>
          </c:val>
          <c:extLst>
            <c:ext xmlns:c16="http://schemas.microsoft.com/office/drawing/2014/chart" uri="{C3380CC4-5D6E-409C-BE32-E72D297353CC}">
              <c16:uniqueId val="{00000000-B207-452F-88EF-FA8E057F86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1111</c:v>
                </c:pt>
                <c:pt idx="5">
                  <c:v>992</c:v>
                </c:pt>
                <c:pt idx="8">
                  <c:v>874</c:v>
                </c:pt>
                <c:pt idx="11">
                  <c:v>767</c:v>
                </c:pt>
                <c:pt idx="14">
                  <c:v>673</c:v>
                </c:pt>
              </c:numCache>
            </c:numRef>
          </c:val>
          <c:extLst>
            <c:ext xmlns:c16="http://schemas.microsoft.com/office/drawing/2014/chart" uri="{C3380CC4-5D6E-409C-BE32-E72D297353CC}">
              <c16:uniqueId val="{00000001-B207-452F-88EF-FA8E057F86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10802</c:v>
                </c:pt>
                <c:pt idx="5">
                  <c:v>11943</c:v>
                </c:pt>
                <c:pt idx="8">
                  <c:v>13961</c:v>
                </c:pt>
                <c:pt idx="11">
                  <c:v>12630</c:v>
                </c:pt>
                <c:pt idx="14">
                  <c:v>12557</c:v>
                </c:pt>
              </c:numCache>
            </c:numRef>
          </c:val>
          <c:extLst>
            <c:ext xmlns:c16="http://schemas.microsoft.com/office/drawing/2014/chart" uri="{C3380CC4-5D6E-409C-BE32-E72D297353CC}">
              <c16:uniqueId val="{00000002-B207-452F-88EF-FA8E057F86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07-452F-88EF-FA8E057F86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07-452F-88EF-FA8E057F86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5-B207-452F-88EF-FA8E057F86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5344</c:v>
                </c:pt>
                <c:pt idx="3">
                  <c:v>5226</c:v>
                </c:pt>
                <c:pt idx="6">
                  <c:v>5055</c:v>
                </c:pt>
                <c:pt idx="9">
                  <c:v>4842</c:v>
                </c:pt>
                <c:pt idx="12">
                  <c:v>4780</c:v>
                </c:pt>
              </c:numCache>
            </c:numRef>
          </c:val>
          <c:extLst>
            <c:ext xmlns:c16="http://schemas.microsoft.com/office/drawing/2014/chart" uri="{C3380CC4-5D6E-409C-BE32-E72D297353CC}">
              <c16:uniqueId val="{00000006-B207-452F-88EF-FA8E057F86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607</c:v>
                </c:pt>
                <c:pt idx="3">
                  <c:v>722</c:v>
                </c:pt>
                <c:pt idx="6">
                  <c:v>671</c:v>
                </c:pt>
                <c:pt idx="9">
                  <c:v>727</c:v>
                </c:pt>
                <c:pt idx="12">
                  <c:v>975</c:v>
                </c:pt>
              </c:numCache>
            </c:numRef>
          </c:val>
          <c:extLst>
            <c:ext xmlns:c16="http://schemas.microsoft.com/office/drawing/2014/chart" uri="{C3380CC4-5D6E-409C-BE32-E72D297353CC}">
              <c16:uniqueId val="{00000007-B207-452F-88EF-FA8E057F86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16712</c:v>
                </c:pt>
                <c:pt idx="3">
                  <c:v>14814</c:v>
                </c:pt>
                <c:pt idx="6">
                  <c:v>12927</c:v>
                </c:pt>
                <c:pt idx="9">
                  <c:v>11619</c:v>
                </c:pt>
                <c:pt idx="12">
                  <c:v>10747</c:v>
                </c:pt>
              </c:numCache>
            </c:numRef>
          </c:val>
          <c:extLst>
            <c:ext xmlns:c16="http://schemas.microsoft.com/office/drawing/2014/chart" uri="{C3380CC4-5D6E-409C-BE32-E72D297353CC}">
              <c16:uniqueId val="{00000008-B207-452F-88EF-FA8E057F86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124</c:v>
                </c:pt>
                <c:pt idx="3">
                  <c:v>88</c:v>
                </c:pt>
                <c:pt idx="6">
                  <c:v>53</c:v>
                </c:pt>
                <c:pt idx="9">
                  <c:v>18</c:v>
                </c:pt>
                <c:pt idx="12">
                  <c:v>0</c:v>
                </c:pt>
              </c:numCache>
            </c:numRef>
          </c:val>
          <c:extLst>
            <c:ext xmlns:c16="http://schemas.microsoft.com/office/drawing/2014/chart" uri="{C3380CC4-5D6E-409C-BE32-E72D297353CC}">
              <c16:uniqueId val="{00000009-B207-452F-88EF-FA8E057F86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33957</c:v>
                </c:pt>
                <c:pt idx="3">
                  <c:v>32943</c:v>
                </c:pt>
                <c:pt idx="6">
                  <c:v>32543</c:v>
                </c:pt>
                <c:pt idx="9">
                  <c:v>32969</c:v>
                </c:pt>
                <c:pt idx="12">
                  <c:v>34189</c:v>
                </c:pt>
              </c:numCache>
            </c:numRef>
          </c:val>
          <c:extLst>
            <c:ext xmlns:c16="http://schemas.microsoft.com/office/drawing/2014/chart" uri="{C3380CC4-5D6E-409C-BE32-E72D297353CC}">
              <c16:uniqueId val="{0000000A-B207-452F-88EF-FA8E057F86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07-452F-88EF-FA8E057F86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7161</c:v>
                </c:pt>
                <c:pt idx="1">
                  <c:v>5036</c:v>
                </c:pt>
                <c:pt idx="2">
                  <c:v>4641</c:v>
                </c:pt>
              </c:numCache>
            </c:numRef>
          </c:val>
          <c:extLst>
            <c:ext xmlns:c16="http://schemas.microsoft.com/office/drawing/2014/chart" uri="{C3380CC4-5D6E-409C-BE32-E72D297353CC}">
              <c16:uniqueId val="{00000000-ECDC-4CAD-B8B3-617DBB794A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1842</c:v>
                </c:pt>
                <c:pt idx="1">
                  <c:v>1873</c:v>
                </c:pt>
                <c:pt idx="2">
                  <c:v>1903</c:v>
                </c:pt>
              </c:numCache>
            </c:numRef>
          </c:val>
          <c:extLst>
            <c:ext xmlns:c16="http://schemas.microsoft.com/office/drawing/2014/chart" uri="{C3380CC4-5D6E-409C-BE32-E72D297353CC}">
              <c16:uniqueId val="{00000001-ECDC-4CAD-B8B3-617DBB794A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6835</c:v>
                </c:pt>
                <c:pt idx="1">
                  <c:v>7485</c:v>
                </c:pt>
                <c:pt idx="2">
                  <c:v>6800</c:v>
                </c:pt>
              </c:numCache>
            </c:numRef>
          </c:val>
          <c:extLst>
            <c:ext xmlns:c16="http://schemas.microsoft.com/office/drawing/2014/chart" uri="{C3380CC4-5D6E-409C-BE32-E72D297353CC}">
              <c16:uniqueId val="{00000002-ECDC-4CAD-B8B3-617DBB794A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{FCF0CBFC-17C1-430C-BA58-A457C599479B}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86B-4594-97E1-553BF7B2E1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{3EB6A856-1630-4F52-84BF-14EAA2161AF6}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6B-4594-97E1-553BF7B2E1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{B9318BBE-49AA-4C8B-8086-9D05950D2AB7}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6B-4594-97E1-553BF7B2E1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{8C72C177-7800-49AA-9873-E7CFB4EA4F45}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6B-4594-97E1-553BF7B2E1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{CA39A433-F04B-4AB1-B2D1-CF98EB210964}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6B-4594-97E1-553BF7B2E1D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{E38DBF4D-89E6-4393-9A5D-41F04853B050}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86B-4594-97E1-553BF7B2E1D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{A4C86565-825D-4FE4-8689-519565ED6BB9}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86B-4594-97E1-553BF7B2E1D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{0C8D02FC-A7E2-4279-8AC1-A2E478239DF1}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86B-4594-97E1-553BF7B2E1D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{23FB47B4-BBE9-4DE9-BAC7-B50AA84EF4F7}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86B-4594-97E1-553BF7B2E1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55.8</c:v>
                </c:pt>
                <c:pt idx="16">
                  <c:v>56.9</c:v>
                </c:pt>
                <c:pt idx="24">
                  <c:v>59</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86B-4594-97E1-553BF7B2E1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{5752EF7E-6597-41B2-B2D9-A9C8A403222A}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86B-4594-97E1-553BF7B2E1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{604AA1A7-37CD-42D8-9171-34AD15C9361D}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6B-4594-97E1-553BF7B2E1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{C1C6593B-6F06-4731-9646-A590CC3B9F39}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6B-4594-97E1-553BF7B2E1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{E26A37AD-62DA-48C7-B5E0-389B6D674FE3}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6B-4594-97E1-553BF7B2E1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{6458B4E4-594E-44CE-8D79-3F07148DFF42}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6B-4594-97E1-553BF7B2E1D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{4C582746-BEEB-49EA-86F6-36304FEDA928}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86B-4594-97E1-553BF7B2E1D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{AA0DD689-125C-4834-AC34-34BBD23BCBF3}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86B-4594-97E1-553BF7B2E1D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{C1414B04-4A96-4E17-B22A-883BDDA39EB8}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86B-4594-97E1-553BF7B2E1D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{53196DDE-7F3A-42B3-8614-825A501A62C2}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86B-4594-97E1-553BF7B2E1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386B-4594-97E1-553BF7B2E1D7}"/>
            </c:ext>
          </c:extLst>
        </c:ser>
        <c:dLbls>
          <c:showLegendKey val="0"/>
          <c:showVal val="1"/>
          <c:showCatName val="0"/>
          <c:showSerName val="0"/>
          <c:showPercent val="0"/>
          <c:showBubbleSize val="0"/>
        </c:dLbls>
        <c:axId val="46179840"/>
        <c:axId val="46181760"/>
      </c:scatterChart>
      <c:valAx>
        <c:axId val="46179840"/>
        <c:scaling>
          <c:orientation val="minMax"/>
          <c:max val="61.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{67671F52-FA88-472D-B78A-B727AE08D5D6}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0D7-4C7E-8DEB-0146C96B2C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{ED4F2E3C-F8DC-4865-BDDB-3B4DCB442713}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D7-4C7E-8DEB-0146C96B2C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{24242A29-F1E0-47D3-A030-67A4E975620D}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D7-4C7E-8DEB-0146C96B2C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{FAE414F1-6902-4213-AA8A-B43E3590A764}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D7-4C7E-8DEB-0146C96B2C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{7EC8B8D2-495F-42E3-B898-9A1880744A5B}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D7-4C7E-8DEB-0146C96B2CF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{E3CAA62A-36CB-4CAC-A9E7-82B067F7977D}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0D7-4C7E-8DEB-0146C96B2CF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{A9F8A62F-6914-412F-A087-31C098C4CA5A}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0D7-4C7E-8DEB-0146C96B2CF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{8BD8760F-F002-481B-B42C-ED8EA31BE013}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0D7-4C7E-8DEB-0146C96B2CF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{218D0D7C-F5B4-44A2-96B4-768D5B5F932B}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0D7-4C7E-8DEB-0146C96B2C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5.6</c:v>
                </c:pt>
                <c:pt idx="16">
                  <c:v>4.9000000000000004</c:v>
                </c:pt>
                <c:pt idx="24">
                  <c:v>4.5</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0D7-4C7E-8DEB-0146C96B2C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{4CC2962E-3EE4-4E67-86B1-DADEC7DFE83A}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0D7-4C7E-8DEB-0146C96B2C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{155CBAEA-9BCD-4C62-9510-ABA677D4AA98}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D7-4C7E-8DEB-0146C96B2C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{5DA5ED2F-2881-4EED-ADE9-150E0AF6780A}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D7-4C7E-8DEB-0146C96B2C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{BA238647-4230-4959-992C-1897321A432A}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D7-4C7E-8DEB-0146C96B2C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{BC00C031-3B26-4C77-B852-7E19561F0346}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D7-4C7E-8DEB-0146C96B2CF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{59E947BD-B12B-4421-AAA0-CE88EBA92318}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0D7-4C7E-8DEB-0146C96B2CF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{5C22E6CB-11E0-4D6A-ABD8-840C9D8D93D1}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0D7-4C7E-8DEB-0146C96B2CF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{FAE42209-07C4-4F45-B6EE-0209973398A6}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0D7-4C7E-8DEB-0146C96B2CF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{2FEB013A-90EF-4C7F-93C9-CB7FE2D3BF95}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0D7-4C7E-8DEB-0146C96B2C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20D7-4C7E-8DEB-0146C96B2CF8}"/>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583</a:t>
          </a:r>
          <a:r>
            <a:rPr kumimoji="1" lang="ja-JP" altLang="ja-JP" sz="1100">
              <a:solidFill>
                <a:schemeClr val="dk1"/>
              </a:solidFill>
              <a:effectLst/>
              <a:latin typeface="+mn-lt"/>
              <a:ea typeface="+mn-ea"/>
              <a:cs typeface="+mn-cs"/>
            </a:rPr>
            <a:t>百万円減少し、実質公債費比率は低下傾向にある。</a:t>
          </a:r>
          <a:endParaRPr lang="ja-JP" altLang="ja-JP" sz="1400">
            <a:effectLst/>
          </a:endParaRPr>
        </a:p>
        <a:p>
          <a:r>
            <a:rPr kumimoji="1" lang="ja-JP" altLang="ja-JP" sz="1100">
              <a:solidFill>
                <a:schemeClr val="dk1"/>
              </a:solidFill>
              <a:effectLst/>
              <a:latin typeface="+mn-lt"/>
              <a:ea typeface="+mn-ea"/>
              <a:cs typeface="+mn-cs"/>
            </a:rPr>
            <a:t>　これは近年実施してきた既発債の繰上償還の影響</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により、元利償還金が抑制されてきたことが一因である。</a:t>
          </a:r>
          <a:endParaRPr lang="ja-JP" altLang="ja-JP" sz="1400">
            <a:effectLst/>
          </a:endParaRPr>
        </a:p>
        <a:p>
          <a:r>
            <a:rPr kumimoji="1" lang="ja-JP" altLang="ja-JP" sz="1100">
              <a:solidFill>
                <a:schemeClr val="dk1"/>
              </a:solidFill>
              <a:effectLst/>
              <a:latin typeface="+mn-lt"/>
              <a:ea typeface="+mn-ea"/>
              <a:cs typeface="+mn-cs"/>
            </a:rPr>
            <a:t>　また、過疎対策事業債や合併特例債など交付税措置率の有利な地方債を活用することにより、算入公債費などが増加したことなども影響している。</a:t>
          </a:r>
          <a:endParaRPr lang="ja-JP" altLang="ja-JP" sz="1400">
            <a:effectLst/>
          </a:endParaRPr>
        </a:p>
        <a:p>
          <a:r>
            <a:rPr kumimoji="1" lang="ja-JP" altLang="ja-JP" sz="1100">
              <a:solidFill>
                <a:schemeClr val="dk1"/>
              </a:solidFill>
              <a:effectLst/>
              <a:latin typeface="+mn-lt"/>
              <a:ea typeface="+mn-ea"/>
              <a:cs typeface="+mn-cs"/>
            </a:rPr>
            <a:t>　ただし、大規模事業や災害復旧事業の実施に伴い、中期的に悪化する見込みであり、引き続き、中長期財政計画等に基づいた計画的な地方債の発行・抑制に努め、今後も過重な負担とならないよう、元利償還金などの縮減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当市では、満期一括償還地方債の借入を行っていない。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近年実施してきた既発債の繰上償還や新発債の発行抑制により、地方債残高は減少傾向</a:t>
          </a:r>
          <a:r>
            <a:rPr kumimoji="1" lang="ja-JP" altLang="en-US" sz="1100">
              <a:solidFill>
                <a:schemeClr val="dk1"/>
              </a:solidFill>
              <a:effectLst/>
              <a:latin typeface="+mn-lt"/>
              <a:ea typeface="+mn-ea"/>
              <a:cs typeface="+mn-cs"/>
            </a:rPr>
            <a:t>であったが、令和元年度は、平成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月豪雨災害に係る災害復旧債の借入れの本格化に伴い増加した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公共施設等整備管理基金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教育文化スポーツ振興</a:t>
          </a:r>
          <a:r>
            <a:rPr kumimoji="1" lang="ja-JP" altLang="ja-JP" sz="1100">
              <a:solidFill>
                <a:schemeClr val="dk1"/>
              </a:solidFill>
              <a:effectLst/>
              <a:latin typeface="+mn-lt"/>
              <a:ea typeface="+mn-ea"/>
              <a:cs typeface="+mn-cs"/>
            </a:rPr>
            <a:t>基金の積み立てによ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充当可能基金が増加（</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1,755</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％増）していることや、公営企業債等繰入見込額や退職手当負担見込額等が概ね減少傾向となる見込みであることなどから、将来負担比率は改善傾向にあり、類似団体平均を下回る状況が続いている。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影響により、中期的には財政負担が増加する見込みであるが、引き続き、中長期財政計画等に基づいた計画的な地方債の発行・抑制により、地方債残高の縮減に努めるとともに、市全体の負債が過重とならないよう注意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愛媛県宇和島市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月豪雨災害に係る復旧事業等を実施することに伴い、</a:t>
          </a:r>
          <a:r>
            <a:rPr kumimoji="1" lang="ja-JP" altLang="en-US" sz="1400">
              <a:solidFill>
                <a:schemeClr val="dk1"/>
              </a:solidFill>
              <a:effectLst/>
              <a:latin typeface="+mn-lt"/>
              <a:ea typeface="+mn-ea"/>
              <a:cs typeface="+mn-cs"/>
            </a:rPr>
            <a:t>災害対策基金を</a:t>
          </a:r>
          <a:r>
            <a:rPr kumimoji="1" lang="en-US" altLang="ja-JP" sz="1400">
              <a:solidFill>
                <a:schemeClr val="dk1"/>
              </a:solidFill>
              <a:effectLst/>
              <a:latin typeface="+mn-lt"/>
              <a:ea typeface="+mn-ea"/>
              <a:cs typeface="+mn-cs"/>
            </a:rPr>
            <a:t>690</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財政調整基金を</a:t>
          </a:r>
          <a:r>
            <a:rPr kumimoji="1" lang="en-US" altLang="ja-JP" sz="1400">
              <a:solidFill>
                <a:schemeClr val="dk1"/>
              </a:solidFill>
              <a:effectLst/>
              <a:latin typeface="+mn-lt"/>
              <a:ea typeface="+mn-ea"/>
              <a:cs typeface="+mn-cs"/>
            </a:rPr>
            <a:t>400</a:t>
          </a:r>
          <a:r>
            <a:rPr kumimoji="1" lang="ja-JP" altLang="ja-JP" sz="1400">
              <a:solidFill>
                <a:schemeClr val="dk1"/>
              </a:solidFill>
              <a:effectLst/>
              <a:latin typeface="+mn-lt"/>
              <a:ea typeface="+mn-ea"/>
              <a:cs typeface="+mn-cs"/>
            </a:rPr>
            <a:t>百万円取り崩したことなどにより、基金全体としては前年度比</a:t>
          </a:r>
          <a:r>
            <a:rPr kumimoji="1" lang="en-US" altLang="ja-JP" sz="1400">
              <a:solidFill>
                <a:schemeClr val="dk1"/>
              </a:solidFill>
              <a:effectLst/>
              <a:latin typeface="+mn-lt"/>
              <a:ea typeface="+mn-ea"/>
              <a:cs typeface="+mn-cs"/>
            </a:rPr>
            <a:t>1,050</a:t>
          </a:r>
          <a:r>
            <a:rPr kumimoji="1" lang="ja-JP" altLang="ja-JP" sz="1400">
              <a:solidFill>
                <a:schemeClr val="dk1"/>
              </a:solidFill>
              <a:effectLst/>
              <a:latin typeface="+mn-lt"/>
              <a:ea typeface="+mn-ea"/>
              <a:cs typeface="+mn-cs"/>
            </a:rPr>
            <a:t>百万円の減となった。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災害対策基金については、今後想定される大規模災害に備え中長期的には積</a:t>
          </a:r>
          <a:r>
            <a:rPr kumimoji="1" lang="ja-JP" altLang="en-US" sz="1400">
              <a:solidFill>
                <a:schemeClr val="dk1"/>
              </a:solidFill>
              <a:effectLst/>
              <a:latin typeface="+mn-lt"/>
              <a:ea typeface="+mn-ea"/>
              <a:cs typeface="+mn-cs"/>
            </a:rPr>
            <a:t>み</a:t>
          </a:r>
          <a:r>
            <a:rPr kumimoji="1" lang="ja-JP" altLang="ja-JP" sz="1400">
              <a:solidFill>
                <a:schemeClr val="dk1"/>
              </a:solidFill>
              <a:effectLst/>
              <a:latin typeface="+mn-lt"/>
              <a:ea typeface="+mn-ea"/>
              <a:cs typeface="+mn-cs"/>
            </a:rPr>
            <a:t>増</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を</a:t>
          </a:r>
          <a:r>
            <a:rPr kumimoji="1" lang="ja-JP" altLang="en-US" sz="1400">
              <a:solidFill>
                <a:schemeClr val="dk1"/>
              </a:solidFill>
              <a:effectLst/>
              <a:latin typeface="+mn-lt"/>
              <a:ea typeface="+mn-ea"/>
              <a:cs typeface="+mn-cs"/>
            </a:rPr>
            <a:t>する予定である。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　公共施設等整備管理基金：公共施設等の維持管理、改修、更新及び除去に要する経費の財源に充てる。</a:t>
          </a:r>
          <a:endParaRPr lang="ja-JP" altLang="ja-JP" sz="1400">
            <a:effectLst/>
          </a:endParaRPr>
        </a:p>
        <a:p>
          <a:r>
            <a:rPr kumimoji="1" lang="ja-JP" altLang="ja-JP" sz="1400">
              <a:solidFill>
                <a:schemeClr val="dk1"/>
              </a:solidFill>
              <a:effectLst/>
              <a:latin typeface="+mn-lt"/>
              <a:ea typeface="+mn-ea"/>
              <a:cs typeface="+mn-cs"/>
            </a:rPr>
            <a:t>　教育文化スポーツ振興基金：教育、文化及びスポーツの振興を図るための事業に要する経費の財源に充てる。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産業振興</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産業振興を図るための事業に</a:t>
          </a:r>
          <a:r>
            <a:rPr kumimoji="1" lang="ja-JP" altLang="ja-JP" sz="1400">
              <a:solidFill>
                <a:schemeClr val="dk1"/>
              </a:solidFill>
              <a:effectLst/>
              <a:latin typeface="+mn-lt"/>
              <a:ea typeface="+mn-ea"/>
              <a:cs typeface="+mn-cs"/>
            </a:rPr>
            <a:t>要する経費の財源に充てる。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その他特定目的基金について、平成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年度と比較すると全体で</a:t>
          </a:r>
          <a:r>
            <a:rPr kumimoji="1" lang="en-US" altLang="ja-JP" sz="1400">
              <a:solidFill>
                <a:schemeClr val="dk1"/>
              </a:solidFill>
              <a:effectLst/>
              <a:latin typeface="+mn-lt"/>
              <a:ea typeface="+mn-ea"/>
              <a:cs typeface="+mn-cs"/>
            </a:rPr>
            <a:t>685</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している。これは、災害対策基金</a:t>
          </a:r>
          <a:r>
            <a:rPr kumimoji="1" lang="ja-JP" altLang="en-US" sz="1400">
              <a:solidFill>
                <a:schemeClr val="dk1"/>
              </a:solidFill>
              <a:effectLst/>
              <a:latin typeface="+mn-lt"/>
              <a:ea typeface="+mn-ea"/>
              <a:cs typeface="+mn-cs"/>
            </a:rPr>
            <a:t>において、</a:t>
          </a:r>
          <a:r>
            <a:rPr kumimoji="1" lang="en-US" altLang="ja-JP" sz="1400">
              <a:solidFill>
                <a:schemeClr val="dk1"/>
              </a:solidFill>
              <a:effectLst/>
              <a:latin typeface="+mn-lt"/>
              <a:ea typeface="+mn-ea"/>
              <a:cs typeface="+mn-cs"/>
            </a:rPr>
            <a:t>205</a:t>
          </a:r>
          <a:r>
            <a:rPr kumimoji="1" lang="ja-JP" altLang="en-US" sz="1400">
              <a:solidFill>
                <a:schemeClr val="dk1"/>
              </a:solidFill>
              <a:effectLst/>
              <a:latin typeface="+mn-lt"/>
              <a:ea typeface="+mn-ea"/>
              <a:cs typeface="+mn-cs"/>
            </a:rPr>
            <a:t>百万円を積み立てた一方、災害復旧事業の財源に充てるため、</a:t>
          </a:r>
          <a:r>
            <a:rPr kumimoji="1" lang="en-US" altLang="ja-JP" sz="1400">
              <a:solidFill>
                <a:schemeClr val="dk1"/>
              </a:solidFill>
              <a:effectLst/>
              <a:latin typeface="+mn-lt"/>
              <a:ea typeface="+mn-ea"/>
              <a:cs typeface="+mn-cs"/>
            </a:rPr>
            <a:t>690</a:t>
          </a:r>
          <a:r>
            <a:rPr kumimoji="1" lang="ja-JP" altLang="en-US" sz="1400">
              <a:solidFill>
                <a:schemeClr val="dk1"/>
              </a:solidFill>
              <a:effectLst/>
              <a:latin typeface="+mn-lt"/>
              <a:ea typeface="+mn-ea"/>
              <a:cs typeface="+mn-cs"/>
            </a:rPr>
            <a:t>百万円を取り崩した</a:t>
          </a:r>
          <a:r>
            <a:rPr kumimoji="1" lang="ja-JP" altLang="ja-JP" sz="1400">
              <a:solidFill>
                <a:schemeClr val="dk1"/>
              </a:solidFill>
              <a:effectLst/>
              <a:latin typeface="+mn-lt"/>
              <a:ea typeface="+mn-ea"/>
              <a:cs typeface="+mn-cs"/>
            </a:rPr>
            <a:t>こと</a:t>
          </a:r>
          <a:r>
            <a:rPr kumimoji="1" lang="ja-JP" altLang="en-US" sz="1400">
              <a:solidFill>
                <a:schemeClr val="dk1"/>
              </a:solidFill>
              <a:effectLst/>
              <a:latin typeface="+mn-lt"/>
              <a:ea typeface="+mn-ea"/>
              <a:cs typeface="+mn-cs"/>
            </a:rPr>
            <a:t>など</a:t>
          </a:r>
          <a:r>
            <a:rPr kumimoji="1" lang="ja-JP" altLang="ja-JP" sz="1400">
              <a:solidFill>
                <a:schemeClr val="dk1"/>
              </a:solidFill>
              <a:effectLst/>
              <a:latin typeface="+mn-lt"/>
              <a:ea typeface="+mn-ea"/>
              <a:cs typeface="+mn-cs"/>
            </a:rPr>
            <a:t>によるものである。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公共施設等整備管理基金等については、将来的に公共施設等の維持更新等に要する経費が増嵩する見込みであるため、普通交付税の合併算定替による特例措置の適用が終了となる令和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年度までに積み増しを可能な限り行うほか、本庁舎耐震改修事業等の財源に充てるため、今後取り崩しも予定している。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395</a:t>
          </a:r>
          <a:r>
            <a:rPr kumimoji="1" lang="ja-JP" altLang="ja-JP" sz="1400">
              <a:solidFill>
                <a:schemeClr val="dk1"/>
              </a:solidFill>
              <a:effectLst/>
              <a:latin typeface="+mn-lt"/>
              <a:ea typeface="+mn-ea"/>
              <a:cs typeface="+mn-cs"/>
            </a:rPr>
            <a:t>百万円の減となっている。これは、運用益金（預金利子）を</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百万円積み立てた一方、平成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月豪雨災害に係る復旧事業等を実施することに伴い、</a:t>
          </a:r>
          <a:r>
            <a:rPr kumimoji="1" lang="en-US" altLang="ja-JP" sz="1400">
              <a:solidFill>
                <a:schemeClr val="dk1"/>
              </a:solidFill>
              <a:effectLst/>
              <a:latin typeface="+mn-lt"/>
              <a:ea typeface="+mn-ea"/>
              <a:cs typeface="+mn-cs"/>
            </a:rPr>
            <a:t>400</a:t>
          </a:r>
          <a:r>
            <a:rPr kumimoji="1" lang="ja-JP" altLang="ja-JP" sz="1400">
              <a:solidFill>
                <a:schemeClr val="dk1"/>
              </a:solidFill>
              <a:effectLst/>
              <a:latin typeface="+mn-lt"/>
              <a:ea typeface="+mn-ea"/>
              <a:cs typeface="+mn-cs"/>
            </a:rPr>
            <a:t>百万円取り崩しを行ったことによるものである。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他市に比べ財政基盤が弱い本市では、普通交付税の合併算定替による特例措置の適用期限終了や大規模災害による予期せぬ支出等に備え、決算状況を踏まえながら、今後も適正な範囲で維持していく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増</a:t>
          </a:r>
          <a:r>
            <a:rPr kumimoji="1" lang="ja-JP" altLang="en-US" sz="1400">
              <a:solidFill>
                <a:schemeClr val="dk1"/>
              </a:solidFill>
              <a:effectLst/>
              <a:latin typeface="+mn-lt"/>
              <a:ea typeface="+mn-ea"/>
              <a:cs typeface="+mn-cs"/>
            </a:rPr>
            <a:t>となっている</a:t>
          </a:r>
          <a:r>
            <a:rPr kumimoji="1" lang="ja-JP" altLang="ja-JP" sz="1400">
              <a:solidFill>
                <a:schemeClr val="dk1"/>
              </a:solidFill>
              <a:effectLst/>
              <a:latin typeface="+mn-lt"/>
              <a:ea typeface="+mn-ea"/>
              <a:cs typeface="+mn-cs"/>
            </a:rPr>
            <a:t>。これは運用益金（預金利子）のほか、国営施設（南予用水）機能保全負担金相当の一括負担予定分を積み立てしたものである。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年度から令和</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年度まで実施予定となっている国営施設</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南予用水</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機能保全事業にかかる負担金相当の一括負担予定分を、数年に分けて積み立てをしており、今後も計画的に積み立てることとしている。</a:t>
          </a:r>
          <a:endParaRPr lang="ja-JP" altLang="ja-JP" sz="1400">
            <a:effectLst/>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上昇傾向にはあるものの、その伸び率は緩やかであり、類似団体平均と同水準で推移している。しかし、大規模改修等を検討すべき建築後30年以上が経過した施設が多く、公共施設等総合管理計画に基づき、公共施設等の量的、質的な適正化を図るとともに、適切な維持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4440555"/>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055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0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491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50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122209</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4922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53068</xdr:rowOff>
    </xdr:from>
    <xdr:to>
      <xdr:col>19</xdr:col>
      <xdr:colOff>187325</xdr:colOff>
      <xdr:row>29</xdr:row>
      <xdr:rowOff>154668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50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103868</xdr:rowOff>
    </xdr:from>
    <xdr:to>
      <xdr:col>23</xdr:col>
      <xdr:colOff>85725</xdr:colOff>
      <xdr:row>29</xdr:row>
      <xdr:rowOff>150132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5075918"/>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159748</xdr:rowOff>
    </xdr:from>
    <xdr:to>
      <xdr:col>15</xdr:col>
      <xdr:colOff>187325</xdr:colOff>
      <xdr:row>29</xdr:row>
      <xdr:rowOff>89898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496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39098</xdr:rowOff>
    </xdr:from>
    <xdr:to>
      <xdr:col>19</xdr:col>
      <xdr:colOff>136525</xdr:colOff>
      <xdr:row>29</xdr:row>
      <xdr:rowOff>103868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501114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125821</xdr:rowOff>
    </xdr:from>
    <xdr:to>
      <xdr:col>11</xdr:col>
      <xdr:colOff>187325</xdr:colOff>
      <xdr:row>29</xdr:row>
      <xdr:rowOff>55971</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49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5171</xdr:rowOff>
    </xdr:from>
    <xdr:to>
      <xdr:col>15</xdr:col>
      <xdr:colOff>136525</xdr:colOff>
      <xdr:row>29</xdr:row>
      <xdr:rowOff>39098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497722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82641</xdr:rowOff>
    </xdr:from>
    <xdr:to>
      <xdr:col>7</xdr:col>
      <xdr:colOff>187325</xdr:colOff>
      <xdr:row>29</xdr:row>
      <xdr:rowOff>12791</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48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133441</xdr:rowOff>
    </xdr:from>
    <xdr:to>
      <xdr:col>11</xdr:col>
      <xdr:colOff>136525</xdr:colOff>
      <xdr:row>29</xdr:row>
      <xdr:rowOff>5171</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493404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14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056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006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171195</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4800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106425</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473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72498</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470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29318</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465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債務償還比率は類似団体平均を下回っているが、昨年度に比べ悪化した。その要因としては、平成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月豪雨災害の影響による、充当可能基金の減少や、大規模事業の償還終了による経常経費充当財源等の増加などが考えられる。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今後、新発債の発行抑制などにより、現在の水準を維持できるよう取り組んでいく。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4541308"/>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0266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02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23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20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152894</xdr:rowOff>
    </xdr:from>
    <xdr:to>
      <xdr:col>76</xdr:col>
      <xdr:colOff>73025</xdr:colOff>
      <xdr:row>29</xdr:row>
      <xdr:rowOff>83044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49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4321</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480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117391</xdr:rowOff>
    </xdr:from>
    <xdr:to>
      <xdr:col>72</xdr:col>
      <xdr:colOff>123825</xdr:colOff>
      <xdr:row>29</xdr:row>
      <xdr:rowOff>47541</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491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168191</xdr:rowOff>
    </xdr:from>
    <xdr:to>
      <xdr:col>76</xdr:col>
      <xdr:colOff>22225</xdr:colOff>
      <xdr:row>29</xdr:row>
      <xdr:rowOff>32244</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4084300" y="4968791"/>
          <a:ext cx="711200" cy="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89203</xdr:rowOff>
    </xdr:from>
    <xdr:to>
      <xdr:col>68</xdr:col>
      <xdr:colOff>123825</xdr:colOff>
      <xdr:row>29</xdr:row>
      <xdr:rowOff>19353</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48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140003</xdr:rowOff>
    </xdr:from>
    <xdr:to>
      <xdr:col>72</xdr:col>
      <xdr:colOff>73025</xdr:colOff>
      <xdr:row>28</xdr:row>
      <xdr:rowOff>168191</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4940603"/>
          <a:ext cx="762000" cy="2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116791</xdr:rowOff>
    </xdr:from>
    <xdr:to>
      <xdr:col>64</xdr:col>
      <xdr:colOff>123825</xdr:colOff>
      <xdr:row>29</xdr:row>
      <xdr:rowOff>46941</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49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140003</xdr:rowOff>
    </xdr:from>
    <xdr:to>
      <xdr:col>68</xdr:col>
      <xdr:colOff>73025</xdr:colOff>
      <xdr:row>28</xdr:row>
      <xdr:rowOff>167591</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2560300" y="4940603"/>
          <a:ext cx="7620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138740</xdr:rowOff>
    </xdr:from>
    <xdr:to>
      <xdr:col>60</xdr:col>
      <xdr:colOff>123825</xdr:colOff>
      <xdr:row>29</xdr:row>
      <xdr:rowOff>68890</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49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167591</xdr:rowOff>
    </xdr:from>
    <xdr:to>
      <xdr:col>64</xdr:col>
      <xdr:colOff>73025</xdr:colOff>
      <xdr:row>29</xdr:row>
      <xdr:rowOff>18090</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4968191"/>
          <a:ext cx="762000" cy="2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30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64068</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469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35880</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46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63468</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469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85417</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471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114554</xdr:rowOff>
    </xdr:from>
    <xdr:to>
      <xdr:col>24</xdr:col>
      <xdr:colOff>114300</xdr:colOff>
      <xdr:row>39</xdr:row>
      <xdr:rowOff>44704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137431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81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68834</xdr:rowOff>
    </xdr:from>
    <xdr:to>
      <xdr:col>20</xdr:col>
      <xdr:colOff>38100</xdr:colOff>
      <xdr:row>38</xdr:row>
      <xdr:rowOff>170434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119634</xdr:rowOff>
    </xdr:from>
    <xdr:to>
      <xdr:col>24</xdr:col>
      <xdr:colOff>63500</xdr:colOff>
      <xdr:row>38</xdr:row>
      <xdr:rowOff>165354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6347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119634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5913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155702</xdr:rowOff>
    </xdr:from>
    <xdr:to>
      <xdr:col>10</xdr:col>
      <xdr:colOff>165100</xdr:colOff>
      <xdr:row>38</xdr:row>
      <xdr:rowOff>85852</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35052</xdr:rowOff>
    </xdr:from>
    <xdr:to>
      <xdr:col>15</xdr:col>
      <xdr:colOff>50800</xdr:colOff>
      <xdr:row>38</xdr:row>
      <xdr:rowOff>76200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5501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112268</xdr:rowOff>
    </xdr:from>
    <xdr:to>
      <xdr:col>6</xdr:col>
      <xdr:colOff>38100</xdr:colOff>
      <xdr:row>38</xdr:row>
      <xdr:rowOff>42418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163068</xdr:rowOff>
    </xdr:from>
    <xdr:to>
      <xdr:col>10</xdr:col>
      <xdr:colOff>114300</xdr:colOff>
      <xdr:row>38</xdr:row>
      <xdr:rowOff>35052</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5067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15511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102379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27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58945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23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141790</xdr:rowOff>
    </xdr:from>
    <xdr:to>
      <xdr:col>55</xdr:col>
      <xdr:colOff>50800</xdr:colOff>
      <xdr:row>39</xdr:row>
      <xdr:rowOff>71940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120217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151881</xdr:rowOff>
    </xdr:from>
    <xdr:to>
      <xdr:col>50</xdr:col>
      <xdr:colOff>165100</xdr:colOff>
      <xdr:row>39</xdr:row>
      <xdr:rowOff>82031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6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21140</xdr:rowOff>
    </xdr:from>
    <xdr:to>
      <xdr:col>55</xdr:col>
      <xdr:colOff>0</xdr:colOff>
      <xdr:row>39</xdr:row>
      <xdr:rowOff>31231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707690"/>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163082</xdr:rowOff>
    </xdr:from>
    <xdr:to>
      <xdr:col>46</xdr:col>
      <xdr:colOff>38100</xdr:colOff>
      <xdr:row>39</xdr:row>
      <xdr:rowOff>93232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6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31231</xdr:rowOff>
    </xdr:from>
    <xdr:to>
      <xdr:col>50</xdr:col>
      <xdr:colOff>114300</xdr:colOff>
      <xdr:row>39</xdr:row>
      <xdr:rowOff>42432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717781"/>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2018</xdr:rowOff>
    </xdr:from>
    <xdr:to>
      <xdr:col>41</xdr:col>
      <xdr:colOff>101600</xdr:colOff>
      <xdr:row>39</xdr:row>
      <xdr:rowOff>103618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68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42432</xdr:rowOff>
    </xdr:from>
    <xdr:to>
      <xdr:col>45</xdr:col>
      <xdr:colOff>177800</xdr:colOff>
      <xdr:row>39</xdr:row>
      <xdr:rowOff>52818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728982"/>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13513</xdr:rowOff>
    </xdr:from>
    <xdr:to>
      <xdr:col>36</xdr:col>
      <xdr:colOff>165100</xdr:colOff>
      <xdr:row>39</xdr:row>
      <xdr:rowOff>115113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52818</xdr:rowOff>
    </xdr:from>
    <xdr:to>
      <xdr:col>41</xdr:col>
      <xdr:colOff>50800</xdr:colOff>
      <xdr:row>39</xdr:row>
      <xdr:rowOff>64313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739368"/>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73158</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7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84359</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77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94745</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78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106240</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7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169290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70213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058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146776</xdr:rowOff>
    </xdr:from>
    <xdr:to>
      <xdr:col>15</xdr:col>
      <xdr:colOff>101600</xdr:colOff>
      <xdr:row>61</xdr:row>
      <xdr:rowOff>76926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26126</xdr:rowOff>
    </xdr:from>
    <xdr:to>
      <xdr:col>19</xdr:col>
      <xdr:colOff>177800</xdr:colOff>
      <xdr:row>61</xdr:row>
      <xdr:rowOff>47353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8457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3266</xdr:rowOff>
    </xdr:from>
    <xdr:to>
      <xdr:col>15</xdr:col>
      <xdr:colOff>50800</xdr:colOff>
      <xdr:row>61</xdr:row>
      <xdr:rowOff>26126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61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3266</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4375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89280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116080</xdr:rowOff>
    </xdr:from>
    <xdr:to>
      <xdr:col>55</xdr:col>
      <xdr:colOff>50800</xdr:colOff>
      <xdr:row>64</xdr:row>
      <xdr:rowOff>46230</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5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117473</xdr:rowOff>
    </xdr:from>
    <xdr:to>
      <xdr:col>50</xdr:col>
      <xdr:colOff>165100</xdr:colOff>
      <xdr:row>64</xdr:row>
      <xdr:rowOff>47623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166880</xdr:rowOff>
    </xdr:from>
    <xdr:to>
      <xdr:col>55</xdr:col>
      <xdr:colOff>0</xdr:colOff>
      <xdr:row>63</xdr:row>
      <xdr:rowOff>168273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968230"/>
          <a:ext cx="8382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119014</xdr:rowOff>
    </xdr:from>
    <xdr:to>
      <xdr:col>46</xdr:col>
      <xdr:colOff>38100</xdr:colOff>
      <xdr:row>64</xdr:row>
      <xdr:rowOff>49164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168273</xdr:rowOff>
    </xdr:from>
    <xdr:to>
      <xdr:col>50</xdr:col>
      <xdr:colOff>114300</xdr:colOff>
      <xdr:row>63</xdr:row>
      <xdr:rowOff>169814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969623"/>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120424</xdr:rowOff>
    </xdr:from>
    <xdr:to>
      <xdr:col>41</xdr:col>
      <xdr:colOff>101600</xdr:colOff>
      <xdr:row>64</xdr:row>
      <xdr:rowOff>50574</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169814</xdr:rowOff>
    </xdr:from>
    <xdr:to>
      <xdr:col>45</xdr:col>
      <xdr:colOff>177800</xdr:colOff>
      <xdr:row>63</xdr:row>
      <xdr:rowOff>171224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97116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122461</xdr:rowOff>
    </xdr:from>
    <xdr:to>
      <xdr:col>36</xdr:col>
      <xdr:colOff>165100</xdr:colOff>
      <xdr:row>64</xdr:row>
      <xdr:rowOff>52611</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171224</xdr:rowOff>
    </xdr:from>
    <xdr:to>
      <xdr:col>41</xdr:col>
      <xdr:colOff>50800</xdr:colOff>
      <xdr:row>64</xdr:row>
      <xdr:rowOff>1811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972574"/>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38750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101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40291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101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41701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101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43738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10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75474</xdr:rowOff>
    </xdr:from>
    <xdr:to>
      <xdr:col>24</xdr:col>
      <xdr:colOff>114300</xdr:colOff>
      <xdr:row>84</xdr:row>
      <xdr:rowOff>5624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98351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157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46082</xdr:rowOff>
    </xdr:from>
    <xdr:to>
      <xdr:col>20</xdr:col>
      <xdr:colOff>38100</xdr:colOff>
      <xdr:row>83</xdr:row>
      <xdr:rowOff>147682</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96882</xdr:rowOff>
    </xdr:from>
    <xdr:to>
      <xdr:col>24</xdr:col>
      <xdr:colOff>63500</xdr:colOff>
      <xdr:row>83</xdr:row>
      <xdr:rowOff>126274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32723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18324</xdr:rowOff>
    </xdr:from>
    <xdr:to>
      <xdr:col>15</xdr:col>
      <xdr:colOff>101600</xdr:colOff>
      <xdr:row>83</xdr:row>
      <xdr:rowOff>119924</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69124</xdr:rowOff>
    </xdr:from>
    <xdr:to>
      <xdr:col>19</xdr:col>
      <xdr:colOff>177800</xdr:colOff>
      <xdr:row>83</xdr:row>
      <xdr:rowOff>96882</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2994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160382</xdr:rowOff>
    </xdr:from>
    <xdr:to>
      <xdr:col>10</xdr:col>
      <xdr:colOff>165100</xdr:colOff>
      <xdr:row>83</xdr:row>
      <xdr:rowOff>90532</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39732</xdr:rowOff>
    </xdr:from>
    <xdr:to>
      <xdr:col>15</xdr:col>
      <xdr:colOff>50800</xdr:colOff>
      <xdr:row>83</xdr:row>
      <xdr:rowOff>69124</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2700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130992</xdr:rowOff>
    </xdr:from>
    <xdr:to>
      <xdr:col>6</xdr:col>
      <xdr:colOff>38100</xdr:colOff>
      <xdr:row>83</xdr:row>
      <xdr:rowOff>61142</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10342</xdr:rowOff>
    </xdr:from>
    <xdr:to>
      <xdr:col>10</xdr:col>
      <xdr:colOff>114300</xdr:colOff>
      <xdr:row>83</xdr:row>
      <xdr:rowOff>39732</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2406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164209</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136451</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107059</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77669</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83313</xdr:rowOff>
    </xdr:from>
    <xdr:to>
      <xdr:col>55</xdr:col>
      <xdr:colOff>50800</xdr:colOff>
      <xdr:row>81</xdr:row>
      <xdr:rowOff>13463</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106190</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36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90742</xdr:rowOff>
    </xdr:from>
    <xdr:to>
      <xdr:col>50</xdr:col>
      <xdr:colOff>165100</xdr:colOff>
      <xdr:row>81</xdr:row>
      <xdr:rowOff>20892</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380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134113</xdr:rowOff>
    </xdr:from>
    <xdr:to>
      <xdr:col>55</xdr:col>
      <xdr:colOff>0</xdr:colOff>
      <xdr:row>80</xdr:row>
      <xdr:rowOff>141542</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3850113"/>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104457</xdr:rowOff>
    </xdr:from>
    <xdr:to>
      <xdr:col>46</xdr:col>
      <xdr:colOff>38100</xdr:colOff>
      <xdr:row>81</xdr:row>
      <xdr:rowOff>34607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38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141542</xdr:rowOff>
    </xdr:from>
    <xdr:to>
      <xdr:col>50</xdr:col>
      <xdr:colOff>114300</xdr:colOff>
      <xdr:row>80</xdr:row>
      <xdr:rowOff>155257</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385754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118745</xdr:rowOff>
    </xdr:from>
    <xdr:to>
      <xdr:col>41</xdr:col>
      <xdr:colOff>101600</xdr:colOff>
      <xdr:row>81</xdr:row>
      <xdr:rowOff>48895</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155257</xdr:rowOff>
    </xdr:from>
    <xdr:to>
      <xdr:col>45</xdr:col>
      <xdr:colOff>177800</xdr:colOff>
      <xdr:row>80</xdr:row>
      <xdr:rowOff>169545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3871257"/>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133032</xdr:rowOff>
    </xdr:from>
    <xdr:to>
      <xdr:col>36</xdr:col>
      <xdr:colOff>165100</xdr:colOff>
      <xdr:row>81</xdr:row>
      <xdr:rowOff>63182</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38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169545</xdr:rowOff>
    </xdr:from>
    <xdr:to>
      <xdr:col>41</xdr:col>
      <xdr:colOff>50800</xdr:colOff>
      <xdr:row>81</xdr:row>
      <xdr:rowOff>12382</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972300" y="13885545"/>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101173</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33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37419</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358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51134</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359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65422</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79709</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362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00000000-0008-0000-0E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00000000-0008-0000-0E00-000091010000}"/>
            </a:ext>
          </a:extLst>
        </xdr:cNvPr>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403" name="【港湾・漁港】&#10;有形固定資産減価償却率最大値テキスト">
          <a:extLst>
            <a:ext uri="{FF2B5EF4-FFF2-40B4-BE49-F238E27FC236}">
              <a16:creationId xmlns:a16="http://schemas.microsoft.com/office/drawing/2014/main" id="{00000000-0008-0000-0E00-000093010000}"/>
            </a:ext>
          </a:extLst>
        </xdr:cNvPr>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00000000-0008-0000-0E00-000095010000}"/>
            </a:ext>
          </a:extLst>
        </xdr:cNvPr>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147320</xdr:rowOff>
    </xdr:from>
    <xdr:to>
      <xdr:col>24</xdr:col>
      <xdr:colOff>114300</xdr:colOff>
      <xdr:row>104</xdr:row>
      <xdr:rowOff>77470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4584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170197</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00000000-0008-0000-0E00-0000A1010000}"/>
            </a:ext>
          </a:extLst>
        </xdr:cNvPr>
        <xdr:cNvSpPr txBox="1"/>
      </xdr:nvSpPr>
      <xdr:spPr>
        <a:xfrm>
          <a:off x="4673600"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113030</xdr:rowOff>
    </xdr:from>
    <xdr:to>
      <xdr:col>20</xdr:col>
      <xdr:colOff>38100</xdr:colOff>
      <xdr:row>104</xdr:row>
      <xdr:rowOff>43180</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3746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163830</xdr:rowOff>
    </xdr:from>
    <xdr:to>
      <xdr:col>24</xdr:col>
      <xdr:colOff>63500</xdr:colOff>
      <xdr:row>104</xdr:row>
      <xdr:rowOff>26670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3797300" y="178231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78739</xdr:rowOff>
    </xdr:from>
    <xdr:to>
      <xdr:col>15</xdr:col>
      <xdr:colOff>101600</xdr:colOff>
      <xdr:row>104</xdr:row>
      <xdr:rowOff>8889</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2857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129539</xdr:rowOff>
    </xdr:from>
    <xdr:to>
      <xdr:col>19</xdr:col>
      <xdr:colOff>177800</xdr:colOff>
      <xdr:row>103</xdr:row>
      <xdr:rowOff>163830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908300" y="17788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968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95250</xdr:rowOff>
    </xdr:from>
    <xdr:to>
      <xdr:col>15</xdr:col>
      <xdr:colOff>50800</xdr:colOff>
      <xdr:row>103</xdr:row>
      <xdr:rowOff>129539</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019300" y="17754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8255</xdr:rowOff>
    </xdr:from>
    <xdr:to>
      <xdr:col>6</xdr:col>
      <xdr:colOff>38100</xdr:colOff>
      <xdr:row>103</xdr:row>
      <xdr:rowOff>109855</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079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59055</xdr:rowOff>
    </xdr:from>
    <xdr:to>
      <xdr:col>10</xdr:col>
      <xdr:colOff>114300</xdr:colOff>
      <xdr:row>103</xdr:row>
      <xdr:rowOff>95250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130300" y="17718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102888</xdr:rowOff>
    </xdr:from>
    <xdr:ext cx="405111" cy="259045"/>
    <xdr:sp macro="" textlink="">
      <xdr:nvSpPr>
        <xdr:cNvPr id="426" name="n_1aveValue【港湾・漁港】&#10;有形固定資産減価償却率">
          <a:extLst>
            <a:ext uri="{FF2B5EF4-FFF2-40B4-BE49-F238E27FC236}">
              <a16:creationId xmlns:a16="http://schemas.microsoft.com/office/drawing/2014/main" id="{00000000-0008-0000-0E00-0000AA010000}"/>
            </a:ext>
          </a:extLst>
        </xdr:cNvPr>
        <xdr:cNvSpPr txBox="1"/>
      </xdr:nvSpPr>
      <xdr:spPr>
        <a:xfrm>
          <a:off x="3582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85741</xdr:rowOff>
    </xdr:from>
    <xdr:ext cx="405111" cy="259045"/>
    <xdr:sp macro="" textlink="">
      <xdr:nvSpPr>
        <xdr:cNvPr id="427" name="n_2aveValue【港湾・漁港】&#10;有形固定資産減価償却率">
          <a:extLst>
            <a:ext uri="{FF2B5EF4-FFF2-40B4-BE49-F238E27FC236}">
              <a16:creationId xmlns:a16="http://schemas.microsoft.com/office/drawing/2014/main" id="{00000000-0008-0000-0E00-0000AB010000}"/>
            </a:ext>
          </a:extLst>
        </xdr:cNvPr>
        <xdr:cNvSpPr txBox="1"/>
      </xdr:nvSpPr>
      <xdr:spPr>
        <a:xfrm>
          <a:off x="2705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428" name="n_3aveValue【港湾・漁港】&#10;有形固定資産減価償却率">
          <a:extLst>
            <a:ext uri="{FF2B5EF4-FFF2-40B4-BE49-F238E27FC236}">
              <a16:creationId xmlns:a16="http://schemas.microsoft.com/office/drawing/2014/main" id="{00000000-0008-0000-0E00-0000AC010000}"/>
            </a:ext>
          </a:extLst>
        </xdr:cNvPr>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5732</xdr:rowOff>
    </xdr:from>
    <xdr:ext cx="405111" cy="259045"/>
    <xdr:sp macro="" textlink="">
      <xdr:nvSpPr>
        <xdr:cNvPr id="429" name="n_4aveValue【港湾・漁港】&#10;有形固定資産減価償却率">
          <a:extLst>
            <a:ext uri="{FF2B5EF4-FFF2-40B4-BE49-F238E27FC236}">
              <a16:creationId xmlns:a16="http://schemas.microsoft.com/office/drawing/2014/main" id="{00000000-0008-0000-0E00-0000AD010000}"/>
            </a:ext>
          </a:extLst>
        </xdr:cNvPr>
        <xdr:cNvSpPr txBox="1"/>
      </xdr:nvSpPr>
      <xdr:spPr>
        <a:xfrm>
          <a:off x="927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59707</xdr:rowOff>
    </xdr:from>
    <xdr:ext cx="405111" cy="259045"/>
    <xdr:sp macro="" textlink="">
      <xdr:nvSpPr>
        <xdr:cNvPr id="430" name="n_1mainValue【港湾・漁港】&#10;有形固定資産減価償却率">
          <a:extLst>
            <a:ext uri="{FF2B5EF4-FFF2-40B4-BE49-F238E27FC236}">
              <a16:creationId xmlns:a16="http://schemas.microsoft.com/office/drawing/2014/main" id="{00000000-0008-0000-0E00-0000AE010000}"/>
            </a:ext>
          </a:extLst>
        </xdr:cNvPr>
        <xdr:cNvSpPr txBox="1"/>
      </xdr:nvSpPr>
      <xdr:spPr>
        <a:xfrm>
          <a:off x="3582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25416</xdr:rowOff>
    </xdr:from>
    <xdr:ext cx="405111" cy="259045"/>
    <xdr:sp macro="" textlink="">
      <xdr:nvSpPr>
        <xdr:cNvPr id="431" name="n_2mainValue【港湾・漁港】&#10;有形固定資産減価償却率">
          <a:extLst>
            <a:ext uri="{FF2B5EF4-FFF2-40B4-BE49-F238E27FC236}">
              <a16:creationId xmlns:a16="http://schemas.microsoft.com/office/drawing/2014/main" id="{00000000-0008-0000-0E00-0000AF010000}"/>
            </a:ext>
          </a:extLst>
        </xdr:cNvPr>
        <xdr:cNvSpPr txBox="1"/>
      </xdr:nvSpPr>
      <xdr:spPr>
        <a:xfrm>
          <a:off x="2705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2" name="n_3mainValue【港湾・漁港】&#10;有形固定資産減価償却率">
          <a:extLst>
            <a:ext uri="{FF2B5EF4-FFF2-40B4-BE49-F238E27FC236}">
              <a16:creationId xmlns:a16="http://schemas.microsoft.com/office/drawing/2014/main" id="{00000000-0008-0000-0E00-0000B0010000}"/>
            </a:ext>
          </a:extLst>
        </xdr:cNvPr>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33" name="n_4mainValue【港湾・漁港】&#10;有形固定資産減価償却率">
          <a:extLst>
            <a:ext uri="{FF2B5EF4-FFF2-40B4-BE49-F238E27FC236}">
              <a16:creationId xmlns:a16="http://schemas.microsoft.com/office/drawing/2014/main" id="{00000000-0008-0000-0E00-0000B1010000}"/>
            </a:ext>
          </a:extLst>
        </xdr:cNvPr>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E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54" name="【港湾・漁港】&#10;一人当たり有形固定資産（償却資産）額最小値テキスト">
          <a:extLst>
            <a:ext uri="{FF2B5EF4-FFF2-40B4-BE49-F238E27FC236}">
              <a16:creationId xmlns:a16="http://schemas.microsoft.com/office/drawing/2014/main" id="{00000000-0008-0000-0E00-0000C6010000}"/>
            </a:ext>
          </a:extLst>
        </xdr:cNvPr>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0000000-0008-0000-0E00-0000C8010000}"/>
            </a:ext>
          </a:extLst>
        </xdr:cNvPr>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15516</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E00-0000CA010000}"/>
            </a:ext>
          </a:extLst>
        </xdr:cNvPr>
        <xdr:cNvSpPr txBox="1"/>
      </xdr:nvSpPr>
      <xdr:spPr>
        <a:xfrm>
          <a:off x="10515600" y="18189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160122</xdr:rowOff>
    </xdr:from>
    <xdr:to>
      <xdr:col>55</xdr:col>
      <xdr:colOff>50800</xdr:colOff>
      <xdr:row>105</xdr:row>
      <xdr:rowOff>90272</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0426700" y="179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11549</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E00-0000D6010000}"/>
            </a:ext>
          </a:extLst>
        </xdr:cNvPr>
        <xdr:cNvSpPr txBox="1"/>
      </xdr:nvSpPr>
      <xdr:spPr>
        <a:xfrm>
          <a:off x="10515600" y="1784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167655</xdr:rowOff>
    </xdr:from>
    <xdr:to>
      <xdr:col>50</xdr:col>
      <xdr:colOff>165100</xdr:colOff>
      <xdr:row>105</xdr:row>
      <xdr:rowOff>97805</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9588500" y="179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39472</xdr:rowOff>
    </xdr:from>
    <xdr:to>
      <xdr:col>55</xdr:col>
      <xdr:colOff>0</xdr:colOff>
      <xdr:row>105</xdr:row>
      <xdr:rowOff>47005</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9639300" y="18041722"/>
          <a:ext cx="8382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4507</xdr:rowOff>
    </xdr:from>
    <xdr:to>
      <xdr:col>46</xdr:col>
      <xdr:colOff>38100</xdr:colOff>
      <xdr:row>105</xdr:row>
      <xdr:rowOff>106107</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8699500" y="180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47005</xdr:rowOff>
    </xdr:from>
    <xdr:to>
      <xdr:col>50</xdr:col>
      <xdr:colOff>114300</xdr:colOff>
      <xdr:row>105</xdr:row>
      <xdr:rowOff>55307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8750300" y="18049255"/>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12128</xdr:rowOff>
    </xdr:from>
    <xdr:to>
      <xdr:col>41</xdr:col>
      <xdr:colOff>101600</xdr:colOff>
      <xdr:row>105</xdr:row>
      <xdr:rowOff>113728</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7810500" y="180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55307</xdr:rowOff>
    </xdr:from>
    <xdr:to>
      <xdr:col>45</xdr:col>
      <xdr:colOff>177800</xdr:colOff>
      <xdr:row>105</xdr:row>
      <xdr:rowOff>62928</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7861300" y="1805755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23949</xdr:rowOff>
    </xdr:from>
    <xdr:to>
      <xdr:col>36</xdr:col>
      <xdr:colOff>165100</xdr:colOff>
      <xdr:row>105</xdr:row>
      <xdr:rowOff>125549</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6921500" y="180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62928</xdr:rowOff>
    </xdr:from>
    <xdr:to>
      <xdr:col>41</xdr:col>
      <xdr:colOff>50800</xdr:colOff>
      <xdr:row>105</xdr:row>
      <xdr:rowOff>74749</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6972300" y="18065178"/>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137941</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9327095" y="183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122142</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8450795" y="1829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29751</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7561795" y="1837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72338</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6672795" y="1841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114332</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27095" y="1777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122634</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450795" y="1778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130255</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561795" y="1778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142076</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6672795" y="1780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00000000-0008-0000-0E00-0000F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00000000-0008-0000-0E00-000000020000}"/>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00000000-0008-0000-0E00-000002020000}"/>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00000000-0008-0000-0E00-000004020000}"/>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6268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125747</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00000000-0008-0000-0E00-000010020000}"/>
            </a:ext>
          </a:extLst>
        </xdr:cNvPr>
        <xdr:cNvSpPr txBox="1"/>
      </xdr:nvSpPr>
      <xdr:spPr>
        <a:xfrm>
          <a:off x="16357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26670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5481300" y="64884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120650</xdr:rowOff>
    </xdr:from>
    <xdr:to>
      <xdr:col>76</xdr:col>
      <xdr:colOff>165100</xdr:colOff>
      <xdr:row>39</xdr:row>
      <xdr:rowOff>50800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4541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39</xdr:row>
      <xdr:rowOff>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4592300" y="648843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88265</xdr:rowOff>
    </xdr:from>
    <xdr:to>
      <xdr:col>72</xdr:col>
      <xdr:colOff>38100</xdr:colOff>
      <xdr:row>39</xdr:row>
      <xdr:rowOff>18415</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3652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139065</xdr:rowOff>
    </xdr:from>
    <xdr:to>
      <xdr:col>76</xdr:col>
      <xdr:colOff>114300</xdr:colOff>
      <xdr:row>39</xdr:row>
      <xdr:rowOff>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3703300" y="66541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61595</xdr:rowOff>
    </xdr:from>
    <xdr:to>
      <xdr:col>67</xdr:col>
      <xdr:colOff>101600</xdr:colOff>
      <xdr:row>38</xdr:row>
      <xdr:rowOff>163195</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2763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112395</xdr:rowOff>
    </xdr:from>
    <xdr:to>
      <xdr:col>71</xdr:col>
      <xdr:colOff>177800</xdr:colOff>
      <xdr:row>38</xdr:row>
      <xdr:rowOff>139065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814300" y="66274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41927</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4389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9542</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3500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154322</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2611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a:extLst>
            <a:ext uri="{FF2B5EF4-FFF2-40B4-BE49-F238E27FC236}">
              <a16:creationId xmlns:a16="http://schemas.microsoft.com/office/drawing/2014/main" id="{00000000-0008-0000-0E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7" name="【認定こども園・幼稚園・保育所】&#10;一人当たり面積最小値テキスト">
          <a:extLst>
            <a:ext uri="{FF2B5EF4-FFF2-40B4-BE49-F238E27FC236}">
              <a16:creationId xmlns:a16="http://schemas.microsoft.com/office/drawing/2014/main" id="{00000000-0008-0000-0E00-00003702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69" name="【認定こども園・幼稚園・保育所】&#10;一人当たり面積最大値テキスト">
          <a:extLst>
            <a:ext uri="{FF2B5EF4-FFF2-40B4-BE49-F238E27FC236}">
              <a16:creationId xmlns:a16="http://schemas.microsoft.com/office/drawing/2014/main" id="{00000000-0008-0000-0E00-000039020000}"/>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571" name="【認定こども園・幼稚園・保育所】&#10;一人当たり面積平均値テキスト">
          <a:extLst>
            <a:ext uri="{FF2B5EF4-FFF2-40B4-BE49-F238E27FC236}">
              <a16:creationId xmlns:a16="http://schemas.microsoft.com/office/drawing/2014/main" id="{00000000-0008-0000-0E00-00003B020000}"/>
            </a:ext>
          </a:extLst>
        </xdr:cNvPr>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87122</xdr:rowOff>
    </xdr:from>
    <xdr:to>
      <xdr:col>116</xdr:col>
      <xdr:colOff>114300</xdr:colOff>
      <xdr:row>39</xdr:row>
      <xdr:rowOff>17272</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22110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109999</xdr:rowOff>
    </xdr:from>
    <xdr:ext cx="469744" cy="259045"/>
    <xdr:sp macro="" textlink="">
      <xdr:nvSpPr>
        <xdr:cNvPr id="583" name="【認定こども園・幼稚園・保育所】&#10;一人当たり面積該当値テキスト">
          <a:extLst>
            <a:ext uri="{FF2B5EF4-FFF2-40B4-BE49-F238E27FC236}">
              <a16:creationId xmlns:a16="http://schemas.microsoft.com/office/drawing/2014/main" id="{00000000-0008-0000-0E00-000047020000}"/>
            </a:ext>
          </a:extLst>
        </xdr:cNvPr>
        <xdr:cNvSpPr txBox="1"/>
      </xdr:nvSpPr>
      <xdr:spPr>
        <a:xfrm>
          <a:off x="22199600" y="64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96266</xdr:rowOff>
    </xdr:from>
    <xdr:to>
      <xdr:col>112</xdr:col>
      <xdr:colOff>38100</xdr:colOff>
      <xdr:row>39</xdr:row>
      <xdr:rowOff>26416</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21272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137922</xdr:rowOff>
    </xdr:from>
    <xdr:to>
      <xdr:col>116</xdr:col>
      <xdr:colOff>63500</xdr:colOff>
      <xdr:row>38</xdr:row>
      <xdr:rowOff>147066</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flipV="1">
          <a:off x="21323300" y="665302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123698</xdr:rowOff>
    </xdr:from>
    <xdr:to>
      <xdr:col>107</xdr:col>
      <xdr:colOff>101600</xdr:colOff>
      <xdr:row>39</xdr:row>
      <xdr:rowOff>53848</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20383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147066</xdr:rowOff>
    </xdr:from>
    <xdr:to>
      <xdr:col>111</xdr:col>
      <xdr:colOff>177800</xdr:colOff>
      <xdr:row>39</xdr:row>
      <xdr:rowOff>3048</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0434300" y="666216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119126</xdr:rowOff>
    </xdr:from>
    <xdr:to>
      <xdr:col>102</xdr:col>
      <xdr:colOff>165100</xdr:colOff>
      <xdr:row>39</xdr:row>
      <xdr:rowOff>49276</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9494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169926</xdr:rowOff>
    </xdr:from>
    <xdr:to>
      <xdr:col>107</xdr:col>
      <xdr:colOff>50800</xdr:colOff>
      <xdr:row>39</xdr:row>
      <xdr:rowOff>3048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9545300" y="66850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121412</xdr:rowOff>
    </xdr:from>
    <xdr:to>
      <xdr:col>98</xdr:col>
      <xdr:colOff>38100</xdr:colOff>
      <xdr:row>39</xdr:row>
      <xdr:rowOff>51562</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8605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169926</xdr:rowOff>
    </xdr:from>
    <xdr:to>
      <xdr:col>102</xdr:col>
      <xdr:colOff>114300</xdr:colOff>
      <xdr:row>39</xdr:row>
      <xdr:rowOff>762</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8656300" y="66850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592" name="n_1aveValue【認定こども園・幼稚園・保育所】&#10;一人当たり面積">
          <a:extLst>
            <a:ext uri="{FF2B5EF4-FFF2-40B4-BE49-F238E27FC236}">
              <a16:creationId xmlns:a16="http://schemas.microsoft.com/office/drawing/2014/main" id="{00000000-0008-0000-0E00-000050020000}"/>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93" name="n_2aveValue【認定こども園・幼稚園・保育所】&#10;一人当たり面積">
          <a:extLst>
            <a:ext uri="{FF2B5EF4-FFF2-40B4-BE49-F238E27FC236}">
              <a16:creationId xmlns:a16="http://schemas.microsoft.com/office/drawing/2014/main" id="{00000000-0008-0000-0E00-000051020000}"/>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94" name="n_3aveValue【認定こども園・幼稚園・保育所】&#10;一人当たり面積">
          <a:extLst>
            <a:ext uri="{FF2B5EF4-FFF2-40B4-BE49-F238E27FC236}">
              <a16:creationId xmlns:a16="http://schemas.microsoft.com/office/drawing/2014/main" id="{00000000-0008-0000-0E00-000052020000}"/>
            </a:ext>
          </a:extLst>
        </xdr:cNvPr>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95" name="n_4ave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42943</xdr:rowOff>
    </xdr:from>
    <xdr:ext cx="469744" cy="259045"/>
    <xdr:sp macro="" textlink="">
      <xdr:nvSpPr>
        <xdr:cNvPr id="596" name="n_1main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21075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70375</xdr:rowOff>
    </xdr:from>
    <xdr:ext cx="469744" cy="259045"/>
    <xdr:sp macro="" textlink="">
      <xdr:nvSpPr>
        <xdr:cNvPr id="597" name="n_2main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20199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65803</xdr:rowOff>
    </xdr:from>
    <xdr:ext cx="469744" cy="259045"/>
    <xdr:sp macro="" textlink="">
      <xdr:nvSpPr>
        <xdr:cNvPr id="598" name="n_3main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931042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68089</xdr:rowOff>
    </xdr:from>
    <xdr:ext cx="469744" cy="259045"/>
    <xdr:sp macro="" textlink="">
      <xdr:nvSpPr>
        <xdr:cNvPr id="599" name="n_4main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8421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00000000-0008-0000-0E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00000000-0008-0000-0E00-000070020000}"/>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626" name="【学校施設】&#10;有形固定資産減価償却率最大値テキスト">
          <a:extLst>
            <a:ext uri="{FF2B5EF4-FFF2-40B4-BE49-F238E27FC236}">
              <a16:creationId xmlns:a16="http://schemas.microsoft.com/office/drawing/2014/main" id="{00000000-0008-0000-0E00-000072020000}"/>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00000000-0008-0000-0E00-000074020000}"/>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97807</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00000000-0008-0000-0E00-000080020000}"/>
            </a:ext>
          </a:extLst>
        </xdr:cNvPr>
        <xdr:cNvSpPr txBox="1"/>
      </xdr:nvSpPr>
      <xdr:spPr>
        <a:xfrm>
          <a:off x="16357600"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57785</xdr:rowOff>
    </xdr:from>
    <xdr:to>
      <xdr:col>81</xdr:col>
      <xdr:colOff>101600</xdr:colOff>
      <xdr:row>61</xdr:row>
      <xdr:rowOff>159385</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5430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108585</xdr:rowOff>
    </xdr:from>
    <xdr:to>
      <xdr:col>85</xdr:col>
      <xdr:colOff>127000</xdr:colOff>
      <xdr:row>61</xdr:row>
      <xdr:rowOff>125730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5481300" y="105670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108585</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4592300" y="105384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89535</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3703300" y="105384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21590</xdr:rowOff>
    </xdr:from>
    <xdr:to>
      <xdr:col>67</xdr:col>
      <xdr:colOff>101600</xdr:colOff>
      <xdr:row>61</xdr:row>
      <xdr:rowOff>123190</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276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72390</xdr:rowOff>
    </xdr:from>
    <xdr:to>
      <xdr:col>71</xdr:col>
      <xdr:colOff>177800</xdr:colOff>
      <xdr:row>61</xdr:row>
      <xdr:rowOff>89535</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814300" y="105308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649" name="n_1aveValue【学校施設】&#10;有形固定資産減価償却率">
          <a:extLst>
            <a:ext uri="{FF2B5EF4-FFF2-40B4-BE49-F238E27FC236}">
              <a16:creationId xmlns:a16="http://schemas.microsoft.com/office/drawing/2014/main" id="{00000000-0008-0000-0E00-000089020000}"/>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50" name="n_2aveValue【学校施設】&#10;有形固定資産減価償却率">
          <a:extLst>
            <a:ext uri="{FF2B5EF4-FFF2-40B4-BE49-F238E27FC236}">
              <a16:creationId xmlns:a16="http://schemas.microsoft.com/office/drawing/2014/main" id="{00000000-0008-0000-0E00-00008A020000}"/>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651" name="n_3aveValue【学校施設】&#10;有形固定資産減価償却率">
          <a:extLst>
            <a:ext uri="{FF2B5EF4-FFF2-40B4-BE49-F238E27FC236}">
              <a16:creationId xmlns:a16="http://schemas.microsoft.com/office/drawing/2014/main" id="{00000000-0008-0000-0E00-00008B020000}"/>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652" name="n_4aveValue【学校施設】&#10;有形固定資産減価償却率">
          <a:extLst>
            <a:ext uri="{FF2B5EF4-FFF2-40B4-BE49-F238E27FC236}">
              <a16:creationId xmlns:a16="http://schemas.microsoft.com/office/drawing/2014/main" id="{00000000-0008-0000-0E00-00008C020000}"/>
            </a:ext>
          </a:extLst>
        </xdr:cNvPr>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4462</xdr:rowOff>
    </xdr:from>
    <xdr:ext cx="405111" cy="259045"/>
    <xdr:sp macro="" textlink="">
      <xdr:nvSpPr>
        <xdr:cNvPr id="653" name="n_1mainValue【学校施設】&#10;有形固定資産減価償却率">
          <a:extLst>
            <a:ext uri="{FF2B5EF4-FFF2-40B4-BE49-F238E27FC236}">
              <a16:creationId xmlns:a16="http://schemas.microsoft.com/office/drawing/2014/main" id="{00000000-0008-0000-0E00-00008D020000}"/>
            </a:ext>
          </a:extLst>
        </xdr:cNvPr>
        <xdr:cNvSpPr txBox="1"/>
      </xdr:nvSpPr>
      <xdr:spPr>
        <a:xfrm>
          <a:off x="152660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147337</xdr:rowOff>
    </xdr:from>
    <xdr:ext cx="405111" cy="259045"/>
    <xdr:sp macro="" textlink="">
      <xdr:nvSpPr>
        <xdr:cNvPr id="654" name="n_2mainValue【学校施設】&#10;有形固定資産減価償却率">
          <a:extLst>
            <a:ext uri="{FF2B5EF4-FFF2-40B4-BE49-F238E27FC236}">
              <a16:creationId xmlns:a16="http://schemas.microsoft.com/office/drawing/2014/main" id="{00000000-0008-0000-0E00-00008E020000}"/>
            </a:ext>
          </a:extLst>
        </xdr:cNvPr>
        <xdr:cNvSpPr txBox="1"/>
      </xdr:nvSpPr>
      <xdr:spPr>
        <a:xfrm>
          <a:off x="14389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156862</xdr:rowOff>
    </xdr:from>
    <xdr:ext cx="405111" cy="259045"/>
    <xdr:sp macro="" textlink="">
      <xdr:nvSpPr>
        <xdr:cNvPr id="655" name="n_3mainValue【学校施設】&#10;有形固定資産減価償却率">
          <a:extLst>
            <a:ext uri="{FF2B5EF4-FFF2-40B4-BE49-F238E27FC236}">
              <a16:creationId xmlns:a16="http://schemas.microsoft.com/office/drawing/2014/main" id="{00000000-0008-0000-0E00-00008F020000}"/>
            </a:ext>
          </a:extLst>
        </xdr:cNvPr>
        <xdr:cNvSpPr txBox="1"/>
      </xdr:nvSpPr>
      <xdr:spPr>
        <a:xfrm>
          <a:off x="13500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139717</xdr:rowOff>
    </xdr:from>
    <xdr:ext cx="405111" cy="259045"/>
    <xdr:sp macro="" textlink="">
      <xdr:nvSpPr>
        <xdr:cNvPr id="656" name="n_4mainValue【学校施設】&#10;有形固定資産減価償却率">
          <a:extLst>
            <a:ext uri="{FF2B5EF4-FFF2-40B4-BE49-F238E27FC236}">
              <a16:creationId xmlns:a16="http://schemas.microsoft.com/office/drawing/2014/main" id="{00000000-0008-0000-0E00-000090020000}"/>
            </a:ext>
          </a:extLst>
        </xdr:cNvPr>
        <xdr:cNvSpPr txBox="1"/>
      </xdr:nvSpPr>
      <xdr:spPr>
        <a:xfrm>
          <a:off x="12611744"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00000000-0008-0000-0E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83" name="【学校施設】&#10;一人当たり面積最小値テキスト">
          <a:extLst>
            <a:ext uri="{FF2B5EF4-FFF2-40B4-BE49-F238E27FC236}">
              <a16:creationId xmlns:a16="http://schemas.microsoft.com/office/drawing/2014/main" id="{00000000-0008-0000-0E00-0000AB020000}"/>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85" name="【学校施設】&#10;一人当たり面積最大値テキスト">
          <a:extLst>
            <a:ext uri="{FF2B5EF4-FFF2-40B4-BE49-F238E27FC236}">
              <a16:creationId xmlns:a16="http://schemas.microsoft.com/office/drawing/2014/main" id="{00000000-0008-0000-0E00-0000AD020000}"/>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687" name="【学校施設】&#10;一人当たり面積平均値テキスト">
          <a:extLst>
            <a:ext uri="{FF2B5EF4-FFF2-40B4-BE49-F238E27FC236}">
              <a16:creationId xmlns:a16="http://schemas.microsoft.com/office/drawing/2014/main" id="{00000000-0008-0000-0E00-0000AF020000}"/>
            </a:ext>
          </a:extLst>
        </xdr:cNvPr>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88" name="フローチャート: 判断 687">
          <a:extLst>
            <a:ext uri="{FF2B5EF4-FFF2-40B4-BE49-F238E27FC236}">
              <a16:creationId xmlns:a16="http://schemas.microsoft.com/office/drawing/2014/main" id="{00000000-0008-0000-0E00-0000B0020000}"/>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89" name="フローチャート: 判断 688">
          <a:extLst>
            <a:ext uri="{FF2B5EF4-FFF2-40B4-BE49-F238E27FC236}">
              <a16:creationId xmlns:a16="http://schemas.microsoft.com/office/drawing/2014/main" id="{00000000-0008-0000-0E00-0000B1020000}"/>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30843</xdr:rowOff>
    </xdr:from>
    <xdr:to>
      <xdr:col>116</xdr:col>
      <xdr:colOff>114300</xdr:colOff>
      <xdr:row>63</xdr:row>
      <xdr:rowOff>132443</xdr:rowOff>
    </xdr:to>
    <xdr:sp macro="" textlink="">
      <xdr:nvSpPr>
        <xdr:cNvPr id="698" name="楕円 697">
          <a:extLst>
            <a:ext uri="{FF2B5EF4-FFF2-40B4-BE49-F238E27FC236}">
              <a16:creationId xmlns:a16="http://schemas.microsoft.com/office/drawing/2014/main" id="{00000000-0008-0000-0E00-0000BA020000}"/>
            </a:ext>
          </a:extLst>
        </xdr:cNvPr>
        <xdr:cNvSpPr/>
      </xdr:nvSpPr>
      <xdr:spPr>
        <a:xfrm>
          <a:off x="221107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53720</xdr:rowOff>
    </xdr:from>
    <xdr:ext cx="469744" cy="259045"/>
    <xdr:sp macro="" textlink="">
      <xdr:nvSpPr>
        <xdr:cNvPr id="699" name="【学校施設】&#10;一人当たり面積該当値テキスト">
          <a:extLst>
            <a:ext uri="{FF2B5EF4-FFF2-40B4-BE49-F238E27FC236}">
              <a16:creationId xmlns:a16="http://schemas.microsoft.com/office/drawing/2014/main" id="{00000000-0008-0000-0E00-0000BB020000}"/>
            </a:ext>
          </a:extLst>
        </xdr:cNvPr>
        <xdr:cNvSpPr txBox="1"/>
      </xdr:nvSpPr>
      <xdr:spPr>
        <a:xfrm>
          <a:off x="22199600" y="1068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34653</xdr:rowOff>
    </xdr:from>
    <xdr:to>
      <xdr:col>112</xdr:col>
      <xdr:colOff>38100</xdr:colOff>
      <xdr:row>63</xdr:row>
      <xdr:rowOff>136253</xdr:rowOff>
    </xdr:to>
    <xdr:sp macro="" textlink="">
      <xdr:nvSpPr>
        <xdr:cNvPr id="700" name="楕円 699">
          <a:extLst>
            <a:ext uri="{FF2B5EF4-FFF2-40B4-BE49-F238E27FC236}">
              <a16:creationId xmlns:a16="http://schemas.microsoft.com/office/drawing/2014/main" id="{00000000-0008-0000-0E00-0000BC020000}"/>
            </a:ext>
          </a:extLst>
        </xdr:cNvPr>
        <xdr:cNvSpPr/>
      </xdr:nvSpPr>
      <xdr:spPr>
        <a:xfrm>
          <a:off x="21272500" y="108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81643</xdr:rowOff>
    </xdr:from>
    <xdr:to>
      <xdr:col>116</xdr:col>
      <xdr:colOff>63500</xdr:colOff>
      <xdr:row>63</xdr:row>
      <xdr:rowOff>85453</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flipV="1">
          <a:off x="21323300" y="1088299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41402</xdr:rowOff>
    </xdr:from>
    <xdr:to>
      <xdr:col>107</xdr:col>
      <xdr:colOff>101600</xdr:colOff>
      <xdr:row>63</xdr:row>
      <xdr:rowOff>143002</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20383500" y="108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85453</xdr:rowOff>
    </xdr:from>
    <xdr:to>
      <xdr:col>111</xdr:col>
      <xdr:colOff>177800</xdr:colOff>
      <xdr:row>63</xdr:row>
      <xdr:rowOff>92202</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0434300" y="10886803"/>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35523</xdr:rowOff>
    </xdr:from>
    <xdr:to>
      <xdr:col>102</xdr:col>
      <xdr:colOff>165100</xdr:colOff>
      <xdr:row>63</xdr:row>
      <xdr:rowOff>137123</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19494500" y="108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86323</xdr:rowOff>
    </xdr:from>
    <xdr:to>
      <xdr:col>107</xdr:col>
      <xdr:colOff>50800</xdr:colOff>
      <xdr:row>63</xdr:row>
      <xdr:rowOff>92202</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9545300" y="10887673"/>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35306</xdr:rowOff>
    </xdr:from>
    <xdr:to>
      <xdr:col>98</xdr:col>
      <xdr:colOff>38100</xdr:colOff>
      <xdr:row>63</xdr:row>
      <xdr:rowOff>136906</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18605500" y="108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86106</xdr:rowOff>
    </xdr:from>
    <xdr:to>
      <xdr:col>102</xdr:col>
      <xdr:colOff>114300</xdr:colOff>
      <xdr:row>63</xdr:row>
      <xdr:rowOff>86323</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656300" y="10887456"/>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708" name="n_1aveValue【学校施設】&#10;一人当たり面積">
          <a:extLst>
            <a:ext uri="{FF2B5EF4-FFF2-40B4-BE49-F238E27FC236}">
              <a16:creationId xmlns:a16="http://schemas.microsoft.com/office/drawing/2014/main" id="{00000000-0008-0000-0E00-0000C4020000}"/>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709" name="n_2aveValue【学校施設】&#10;一人当たり面積">
          <a:extLst>
            <a:ext uri="{FF2B5EF4-FFF2-40B4-BE49-F238E27FC236}">
              <a16:creationId xmlns:a16="http://schemas.microsoft.com/office/drawing/2014/main" id="{00000000-0008-0000-0E00-0000C5020000}"/>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710" name="n_3aveValue【学校施設】&#10;一人当たり面積">
          <a:extLst>
            <a:ext uri="{FF2B5EF4-FFF2-40B4-BE49-F238E27FC236}">
              <a16:creationId xmlns:a16="http://schemas.microsoft.com/office/drawing/2014/main" id="{00000000-0008-0000-0E00-0000C6020000}"/>
            </a:ext>
          </a:extLst>
        </xdr:cNvPr>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711" name="n_4aveValue【学校施設】&#10;一人当たり面積">
          <a:extLst>
            <a:ext uri="{FF2B5EF4-FFF2-40B4-BE49-F238E27FC236}">
              <a16:creationId xmlns:a16="http://schemas.microsoft.com/office/drawing/2014/main" id="{00000000-0008-0000-0E00-0000C7020000}"/>
            </a:ext>
          </a:extLst>
        </xdr:cNvPr>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152780</xdr:rowOff>
    </xdr:from>
    <xdr:ext cx="469744" cy="259045"/>
    <xdr:sp macro="" textlink="">
      <xdr:nvSpPr>
        <xdr:cNvPr id="712" name="n_1mainValue【学校施設】&#10;一人当たり面積">
          <a:extLst>
            <a:ext uri="{FF2B5EF4-FFF2-40B4-BE49-F238E27FC236}">
              <a16:creationId xmlns:a16="http://schemas.microsoft.com/office/drawing/2014/main" id="{00000000-0008-0000-0E00-0000C8020000}"/>
            </a:ext>
          </a:extLst>
        </xdr:cNvPr>
        <xdr:cNvSpPr txBox="1"/>
      </xdr:nvSpPr>
      <xdr:spPr>
        <a:xfrm>
          <a:off x="21075727" y="1061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159529</xdr:rowOff>
    </xdr:from>
    <xdr:ext cx="469744" cy="259045"/>
    <xdr:sp macro="" textlink="">
      <xdr:nvSpPr>
        <xdr:cNvPr id="713" name="n_2mainValue【学校施設】&#10;一人当たり面積">
          <a:extLst>
            <a:ext uri="{FF2B5EF4-FFF2-40B4-BE49-F238E27FC236}">
              <a16:creationId xmlns:a16="http://schemas.microsoft.com/office/drawing/2014/main" id="{00000000-0008-0000-0E00-0000C9020000}"/>
            </a:ext>
          </a:extLst>
        </xdr:cNvPr>
        <xdr:cNvSpPr txBox="1"/>
      </xdr:nvSpPr>
      <xdr:spPr>
        <a:xfrm>
          <a:off x="20199427" y="106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153650</xdr:rowOff>
    </xdr:from>
    <xdr:ext cx="469744" cy="259045"/>
    <xdr:sp macro="" textlink="">
      <xdr:nvSpPr>
        <xdr:cNvPr id="714" name="n_3mainValue【学校施設】&#10;一人当たり面積">
          <a:extLst>
            <a:ext uri="{FF2B5EF4-FFF2-40B4-BE49-F238E27FC236}">
              <a16:creationId xmlns:a16="http://schemas.microsoft.com/office/drawing/2014/main" id="{00000000-0008-0000-0E00-0000CA020000}"/>
            </a:ext>
          </a:extLst>
        </xdr:cNvPr>
        <xdr:cNvSpPr txBox="1"/>
      </xdr:nvSpPr>
      <xdr:spPr>
        <a:xfrm>
          <a:off x="19310427" y="1061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153433</xdr:rowOff>
    </xdr:from>
    <xdr:ext cx="469744" cy="259045"/>
    <xdr:sp macro="" textlink="">
      <xdr:nvSpPr>
        <xdr:cNvPr id="715" name="n_4mainValue【学校施設】&#10;一人当たり面積">
          <a:extLst>
            <a:ext uri="{FF2B5EF4-FFF2-40B4-BE49-F238E27FC236}">
              <a16:creationId xmlns:a16="http://schemas.microsoft.com/office/drawing/2014/main" id="{00000000-0008-0000-0E00-0000CB020000}"/>
            </a:ext>
          </a:extLst>
        </xdr:cNvPr>
        <xdr:cNvSpPr txBox="1"/>
      </xdr:nvSpPr>
      <xdr:spPr>
        <a:xfrm>
          <a:off x="18421427" y="106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a:extLst>
            <a:ext uri="{FF2B5EF4-FFF2-40B4-BE49-F238E27FC236}">
              <a16:creationId xmlns:a16="http://schemas.microsoft.com/office/drawing/2014/main" id="{00000000-0008-0000-0E00-0000F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58" name="【公民館】&#10;有形固定資産減価償却率最小値テキスト">
          <a:extLst>
            <a:ext uri="{FF2B5EF4-FFF2-40B4-BE49-F238E27FC236}">
              <a16:creationId xmlns:a16="http://schemas.microsoft.com/office/drawing/2014/main" id="{00000000-0008-0000-0E00-0000F6020000}"/>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0" name="【公民館】&#10;有形固定資産減価償却率最大値テキスト">
          <a:extLst>
            <a:ext uri="{FF2B5EF4-FFF2-40B4-BE49-F238E27FC236}">
              <a16:creationId xmlns:a16="http://schemas.microsoft.com/office/drawing/2014/main" id="{00000000-0008-0000-0E00-0000F802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62" name="【公民館】&#10;有形固定資産減価償却率平均値テキスト">
          <a:extLst>
            <a:ext uri="{FF2B5EF4-FFF2-40B4-BE49-F238E27FC236}">
              <a16:creationId xmlns:a16="http://schemas.microsoft.com/office/drawing/2014/main" id="{00000000-0008-0000-0E00-0000FA020000}"/>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3" name="楕円 772">
          <a:extLst>
            <a:ext uri="{FF2B5EF4-FFF2-40B4-BE49-F238E27FC236}">
              <a16:creationId xmlns:a16="http://schemas.microsoft.com/office/drawing/2014/main" id="{00000000-0008-0000-0E00-000005030000}"/>
            </a:ext>
          </a:extLst>
        </xdr:cNvPr>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93997</xdr:rowOff>
    </xdr:from>
    <xdr:ext cx="405111" cy="259045"/>
    <xdr:sp macro="" textlink="">
      <xdr:nvSpPr>
        <xdr:cNvPr id="774" name="【公民館】&#10;有形固定資産減価償却率該当値テキスト">
          <a:extLst>
            <a:ext uri="{FF2B5EF4-FFF2-40B4-BE49-F238E27FC236}">
              <a16:creationId xmlns:a16="http://schemas.microsoft.com/office/drawing/2014/main" id="{00000000-0008-0000-0E00-000006030000}"/>
            </a:ext>
          </a:extLst>
        </xdr:cNvPr>
        <xdr:cNvSpPr txBox="1"/>
      </xdr:nvSpPr>
      <xdr:spPr>
        <a:xfrm>
          <a:off x="16357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156211</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flipV="1">
          <a:off x="15481300" y="179527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67855</xdr:rowOff>
    </xdr:from>
    <xdr:to>
      <xdr:col>76</xdr:col>
      <xdr:colOff>165100</xdr:colOff>
      <xdr:row>104</xdr:row>
      <xdr:rowOff>169455</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4541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118655</xdr:rowOff>
    </xdr:from>
    <xdr:to>
      <xdr:col>81</xdr:col>
      <xdr:colOff>50800</xdr:colOff>
      <xdr:row>104</xdr:row>
      <xdr:rowOff>156211</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4592300" y="1794945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3652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85998</xdr:rowOff>
    </xdr:from>
    <xdr:to>
      <xdr:col>76</xdr:col>
      <xdr:colOff>114300</xdr:colOff>
      <xdr:row>104</xdr:row>
      <xdr:rowOff>118655</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3703300" y="179167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146231</xdr:rowOff>
    </xdr:from>
    <xdr:to>
      <xdr:col>67</xdr:col>
      <xdr:colOff>101600</xdr:colOff>
      <xdr:row>104</xdr:row>
      <xdr:rowOff>76381</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2763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25581</xdr:rowOff>
    </xdr:from>
    <xdr:to>
      <xdr:col>71</xdr:col>
      <xdr:colOff>177800</xdr:colOff>
      <xdr:row>104</xdr:row>
      <xdr:rowOff>85998</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2814300" y="1785638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83" name="n_1aveValue【公民館】&#10;有形固定資産減価償却率">
          <a:extLst>
            <a:ext uri="{FF2B5EF4-FFF2-40B4-BE49-F238E27FC236}">
              <a16:creationId xmlns:a16="http://schemas.microsoft.com/office/drawing/2014/main" id="{00000000-0008-0000-0E00-00000F030000}"/>
            </a:ext>
          </a:extLst>
        </xdr:cNvPr>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4" name="n_2aveValue【公民館】&#10;有形固定資産減価償却率">
          <a:extLst>
            <a:ext uri="{FF2B5EF4-FFF2-40B4-BE49-F238E27FC236}">
              <a16:creationId xmlns:a16="http://schemas.microsoft.com/office/drawing/2014/main" id="{00000000-0008-0000-0E00-000010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85" name="n_3aveValue【公民館】&#10;有形固定資産減価償却率">
          <a:extLst>
            <a:ext uri="{FF2B5EF4-FFF2-40B4-BE49-F238E27FC236}">
              <a16:creationId xmlns:a16="http://schemas.microsoft.com/office/drawing/2014/main" id="{00000000-0008-0000-0E00-000011030000}"/>
            </a:ext>
          </a:extLst>
        </xdr:cNvPr>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86" name="n_4aveValue【公民館】&#10;有形固定資産減価償却率">
          <a:extLst>
            <a:ext uri="{FF2B5EF4-FFF2-40B4-BE49-F238E27FC236}">
              <a16:creationId xmlns:a16="http://schemas.microsoft.com/office/drawing/2014/main" id="{00000000-0008-0000-0E00-000012030000}"/>
            </a:ext>
          </a:extLst>
        </xdr:cNvPr>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787" name="n_1main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14532</xdr:rowOff>
    </xdr:from>
    <xdr:ext cx="405111" cy="259045"/>
    <xdr:sp macro="" textlink="">
      <xdr:nvSpPr>
        <xdr:cNvPr id="788" name="n_2main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789" name="n_3main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92908</xdr:rowOff>
    </xdr:from>
    <xdr:ext cx="405111" cy="259045"/>
    <xdr:sp macro="" textlink="">
      <xdr:nvSpPr>
        <xdr:cNvPr id="790" name="n_4main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公民館】&#10;一人当たり面積グラフ枠">
          <a:extLst>
            <a:ext uri="{FF2B5EF4-FFF2-40B4-BE49-F238E27FC236}">
              <a16:creationId xmlns:a16="http://schemas.microsoft.com/office/drawing/2014/main" id="{00000000-0008-0000-0E00-00002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3" name="【公民館】&#10;一人当たり面積最小値テキスト">
          <a:extLst>
            <a:ext uri="{FF2B5EF4-FFF2-40B4-BE49-F238E27FC236}">
              <a16:creationId xmlns:a16="http://schemas.microsoft.com/office/drawing/2014/main" id="{00000000-0008-0000-0E00-00002D03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5" name="【公民館】&#10;一人当たり面積最大値テキスト">
          <a:extLst>
            <a:ext uri="{FF2B5EF4-FFF2-40B4-BE49-F238E27FC236}">
              <a16:creationId xmlns:a16="http://schemas.microsoft.com/office/drawing/2014/main" id="{00000000-0008-0000-0E00-00002F030000}"/>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817" name="【公民館】&#10;一人当たり面積平均値テキスト">
          <a:extLst>
            <a:ext uri="{FF2B5EF4-FFF2-40B4-BE49-F238E27FC236}">
              <a16:creationId xmlns:a16="http://schemas.microsoft.com/office/drawing/2014/main" id="{00000000-0008-0000-0E00-000031030000}"/>
            </a:ext>
          </a:extLst>
        </xdr:cNvPr>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28" name="楕円 827">
          <a:extLst>
            <a:ext uri="{FF2B5EF4-FFF2-40B4-BE49-F238E27FC236}">
              <a16:creationId xmlns:a16="http://schemas.microsoft.com/office/drawing/2014/main" id="{00000000-0008-0000-0E00-00003C030000}"/>
            </a:ext>
          </a:extLst>
        </xdr:cNvPr>
        <xdr:cNvSpPr/>
      </xdr:nvSpPr>
      <xdr:spPr>
        <a:xfrm>
          <a:off x="22110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80281</xdr:rowOff>
    </xdr:from>
    <xdr:ext cx="469744" cy="259045"/>
    <xdr:sp macro="" textlink="">
      <xdr:nvSpPr>
        <xdr:cNvPr id="829" name="【公民館】&#10;一人当たり面積該当値テキスト">
          <a:extLst>
            <a:ext uri="{FF2B5EF4-FFF2-40B4-BE49-F238E27FC236}">
              <a16:creationId xmlns:a16="http://schemas.microsoft.com/office/drawing/2014/main" id="{00000000-0008-0000-0E00-00003D030000}"/>
            </a:ext>
          </a:extLst>
        </xdr:cNvPr>
        <xdr:cNvSpPr txBox="1"/>
      </xdr:nvSpPr>
      <xdr:spPr>
        <a:xfrm>
          <a:off x="22199600" y="177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80263</xdr:rowOff>
    </xdr:from>
    <xdr:to>
      <xdr:col>112</xdr:col>
      <xdr:colOff>38100</xdr:colOff>
      <xdr:row>105</xdr:row>
      <xdr:rowOff>10413</xdr:rowOff>
    </xdr:to>
    <xdr:sp macro="" textlink="">
      <xdr:nvSpPr>
        <xdr:cNvPr id="830" name="楕円 829">
          <a:extLst>
            <a:ext uri="{FF2B5EF4-FFF2-40B4-BE49-F238E27FC236}">
              <a16:creationId xmlns:a16="http://schemas.microsoft.com/office/drawing/2014/main" id="{00000000-0008-0000-0E00-00003E030000}"/>
            </a:ext>
          </a:extLst>
        </xdr:cNvPr>
        <xdr:cNvSpPr/>
      </xdr:nvSpPr>
      <xdr:spPr>
        <a:xfrm>
          <a:off x="21272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108204</xdr:rowOff>
    </xdr:from>
    <xdr:to>
      <xdr:col>116</xdr:col>
      <xdr:colOff>63500</xdr:colOff>
      <xdr:row>104</xdr:row>
      <xdr:rowOff>131063</xdr:rowOff>
    </xdr:to>
    <xdr:cxnSp macro="">
      <xdr:nvCxnSpPr>
        <xdr:cNvPr id="831" name="直線コネクタ 830">
          <a:extLst>
            <a:ext uri="{FF2B5EF4-FFF2-40B4-BE49-F238E27FC236}">
              <a16:creationId xmlns:a16="http://schemas.microsoft.com/office/drawing/2014/main" id="{00000000-0008-0000-0E00-00003F030000}"/>
            </a:ext>
          </a:extLst>
        </xdr:cNvPr>
        <xdr:cNvCxnSpPr/>
      </xdr:nvCxnSpPr>
      <xdr:spPr>
        <a:xfrm flipV="1">
          <a:off x="21323300" y="179390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131063</xdr:rowOff>
    </xdr:from>
    <xdr:to>
      <xdr:col>111</xdr:col>
      <xdr:colOff>177800</xdr:colOff>
      <xdr:row>104</xdr:row>
      <xdr:rowOff>144780</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flipV="1">
          <a:off x="20434300" y="179618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19494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156211</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flipV="1">
          <a:off x="19545300" y="17975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116839</xdr:rowOff>
    </xdr:from>
    <xdr:to>
      <xdr:col>98</xdr:col>
      <xdr:colOff>38100</xdr:colOff>
      <xdr:row>105</xdr:row>
      <xdr:rowOff>46989</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8605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156211</xdr:rowOff>
    </xdr:from>
    <xdr:to>
      <xdr:col>102</xdr:col>
      <xdr:colOff>114300</xdr:colOff>
      <xdr:row>104</xdr:row>
      <xdr:rowOff>167639</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18656300" y="179870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838" name="n_1aveValue【公民館】&#10;一人当たり面積">
          <a:extLst>
            <a:ext uri="{FF2B5EF4-FFF2-40B4-BE49-F238E27FC236}">
              <a16:creationId xmlns:a16="http://schemas.microsoft.com/office/drawing/2014/main" id="{00000000-0008-0000-0E00-000046030000}"/>
            </a:ext>
          </a:extLst>
        </xdr:cNvPr>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39" name="n_2aveValue【公民館】&#10;一人当たり面積">
          <a:extLst>
            <a:ext uri="{FF2B5EF4-FFF2-40B4-BE49-F238E27FC236}">
              <a16:creationId xmlns:a16="http://schemas.microsoft.com/office/drawing/2014/main" id="{00000000-0008-0000-0E00-000047030000}"/>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40" name="n_3aveValue【公民館】&#10;一人当たり面積">
          <a:extLst>
            <a:ext uri="{FF2B5EF4-FFF2-40B4-BE49-F238E27FC236}">
              <a16:creationId xmlns:a16="http://schemas.microsoft.com/office/drawing/2014/main" id="{00000000-0008-0000-0E00-000048030000}"/>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841" name="n_4aveValue【公民館】&#10;一人当たり面積">
          <a:extLst>
            <a:ext uri="{FF2B5EF4-FFF2-40B4-BE49-F238E27FC236}">
              <a16:creationId xmlns:a16="http://schemas.microsoft.com/office/drawing/2014/main" id="{00000000-0008-0000-0E00-000049030000}"/>
            </a:ext>
          </a:extLst>
        </xdr:cNvPr>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26940</xdr:rowOff>
    </xdr:from>
    <xdr:ext cx="469744" cy="259045"/>
    <xdr:sp macro="" textlink="">
      <xdr:nvSpPr>
        <xdr:cNvPr id="842" name="n_1mainValue【公民館】&#10;一人当たり面積">
          <a:extLst>
            <a:ext uri="{FF2B5EF4-FFF2-40B4-BE49-F238E27FC236}">
              <a16:creationId xmlns:a16="http://schemas.microsoft.com/office/drawing/2014/main" id="{00000000-0008-0000-0E00-00004A030000}"/>
            </a:ext>
          </a:extLst>
        </xdr:cNvPr>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843" name="n_2mainValue【公民館】&#10;一人当たり面積">
          <a:extLst>
            <a:ext uri="{FF2B5EF4-FFF2-40B4-BE49-F238E27FC236}">
              <a16:creationId xmlns:a16="http://schemas.microsoft.com/office/drawing/2014/main" id="{00000000-0008-0000-0E00-00004B030000}"/>
            </a:ext>
          </a:extLst>
        </xdr:cNvPr>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844" name="n_3mainValue【公民館】&#10;一人当たり面積">
          <a:extLst>
            <a:ext uri="{FF2B5EF4-FFF2-40B4-BE49-F238E27FC236}">
              <a16:creationId xmlns:a16="http://schemas.microsoft.com/office/drawing/2014/main" id="{00000000-0008-0000-0E00-00004C030000}"/>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63516</xdr:rowOff>
    </xdr:from>
    <xdr:ext cx="469744" cy="259045"/>
    <xdr:sp macro="" textlink="">
      <xdr:nvSpPr>
        <xdr:cNvPr id="845" name="n_4mainValue【公民館】&#10;一人当たり面積">
          <a:extLst>
            <a:ext uri="{FF2B5EF4-FFF2-40B4-BE49-F238E27FC236}">
              <a16:creationId xmlns:a16="http://schemas.microsoft.com/office/drawing/2014/main" id="{00000000-0008-0000-0E00-00004D030000}"/>
            </a:ext>
          </a:extLst>
        </xdr:cNvPr>
        <xdr:cNvSpPr txBox="1"/>
      </xdr:nvSpPr>
      <xdr:spPr>
        <a:xfrm>
          <a:off x="18421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認定こども園・幼稚園・保育所である。その要因については、保有する２６施設のうち１３施設が築３０年以上経過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今後の利用児童数の動向等を考慮しつつ、整備計画を策定し、施設の耐震化・老朽化に対応する改修や統廃合による保有数の見直しにより、施設の適切な維持保全に努めていく。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インフラ施設のうち、港湾・漁港の一人当たり有形固定資産（償却資産）額が類似団体平均を大きく上回るのは、愛媛県下では最大の漁港数（５１港）を擁するためである。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公営住宅、</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認定こども園・幼稚園・保育所、公民館の一人当たりの面積が大きく上回るのは、１９５０年頃から１９７０年頃の時代のニーズや人口の増加に対応するために多くの施設が整備されたためである。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今後は人口の将来見通しや更新費用等の増大などの課題を踏まえると、現在の維持管理のあり方を今後も継続していくことは困難と考えられることから、量的、質的な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適正化を図るとともに、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適切な維持管理に努めていく。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154396</xdr:rowOff>
    </xdr:from>
    <xdr:to>
      <xdr:col>24</xdr:col>
      <xdr:colOff>114300</xdr:colOff>
      <xdr:row>35</xdr:row>
      <xdr:rowOff>84546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5823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126637</xdr:rowOff>
    </xdr:from>
    <xdr:to>
      <xdr:col>20</xdr:col>
      <xdr:colOff>38100</xdr:colOff>
      <xdr:row>35</xdr:row>
      <xdr:rowOff>56787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5987</xdr:rowOff>
    </xdr:from>
    <xdr:to>
      <xdr:col>24</xdr:col>
      <xdr:colOff>63500</xdr:colOff>
      <xdr:row>35</xdr:row>
      <xdr:rowOff>33746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00673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5987</xdr:rowOff>
    </xdr:from>
    <xdr:to>
      <xdr:col>19</xdr:col>
      <xdr:colOff>177800</xdr:colOff>
      <xdr:row>39</xdr:row>
      <xdr:rowOff>1088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908300" y="6006737"/>
          <a:ext cx="889000" cy="6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27033</xdr:rowOff>
    </xdr:from>
    <xdr:to>
      <xdr:col>10</xdr:col>
      <xdr:colOff>165100</xdr:colOff>
      <xdr:row>39</xdr:row>
      <xdr:rowOff>128633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xdr:rowOff>
    </xdr:from>
    <xdr:to>
      <xdr:col>15</xdr:col>
      <xdr:colOff>50800</xdr:colOff>
      <xdr:row>39</xdr:row>
      <xdr:rowOff>77833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2019300" y="6687638"/>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56424</xdr:rowOff>
    </xdr:from>
    <xdr:to>
      <xdr:col>6</xdr:col>
      <xdr:colOff>38100</xdr:colOff>
      <xdr:row>38</xdr:row>
      <xdr:rowOff>158024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39</xdr:row>
      <xdr:rowOff>77833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62232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73314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43015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119760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139700</xdr:rowOff>
    </xdr:from>
    <xdr:to>
      <xdr:col>50</xdr:col>
      <xdr:colOff>165100</xdr:colOff>
      <xdr:row>38</xdr:row>
      <xdr:rowOff>69850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38</xdr:row>
      <xdr:rowOff>19050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3627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19050</xdr:rowOff>
    </xdr:from>
    <xdr:to>
      <xdr:col>50</xdr:col>
      <xdr:colOff>114300</xdr:colOff>
      <xdr:row>39</xdr:row>
      <xdr:rowOff>19050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534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158750</xdr:rowOff>
    </xdr:from>
    <xdr:to>
      <xdr:col>36</xdr:col>
      <xdr:colOff>165100</xdr:colOff>
      <xdr:row>39</xdr:row>
      <xdr:rowOff>88900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38100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70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60977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80027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111125</xdr:rowOff>
    </xdr:from>
    <xdr:to>
      <xdr:col>24</xdr:col>
      <xdr:colOff>114300</xdr:colOff>
      <xdr:row>59</xdr:row>
      <xdr:rowOff>41275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134002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65405</xdr:rowOff>
    </xdr:from>
    <xdr:to>
      <xdr:col>20</xdr:col>
      <xdr:colOff>38100</xdr:colOff>
      <xdr:row>58</xdr:row>
      <xdr:rowOff>167005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116205</xdr:rowOff>
    </xdr:from>
    <xdr:to>
      <xdr:col>24</xdr:col>
      <xdr:colOff>63500</xdr:colOff>
      <xdr:row>58</xdr:row>
      <xdr:rowOff>161925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0603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59690</xdr:rowOff>
    </xdr:from>
    <xdr:to>
      <xdr:col>15</xdr:col>
      <xdr:colOff>101600</xdr:colOff>
      <xdr:row>59</xdr:row>
      <xdr:rowOff>161290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116205</xdr:rowOff>
    </xdr:from>
    <xdr:to>
      <xdr:col>19</xdr:col>
      <xdr:colOff>177800</xdr:colOff>
      <xdr:row>59</xdr:row>
      <xdr:rowOff>110490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2908300" y="1006030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110490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184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147320</xdr:rowOff>
    </xdr:from>
    <xdr:to>
      <xdr:col>6</xdr:col>
      <xdr:colOff>38100</xdr:colOff>
      <xdr:row>59</xdr:row>
      <xdr:rowOff>77470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26670</xdr:rowOff>
    </xdr:from>
    <xdr:to>
      <xdr:col>10</xdr:col>
      <xdr:colOff>114300</xdr:colOff>
      <xdr:row>59</xdr:row>
      <xdr:rowOff>68580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142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12082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93997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121920</xdr:rowOff>
    </xdr:from>
    <xdr:to>
      <xdr:col>55</xdr:col>
      <xdr:colOff>50800</xdr:colOff>
      <xdr:row>62</xdr:row>
      <xdr:rowOff>52070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144797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129540</xdr:rowOff>
    </xdr:from>
    <xdr:to>
      <xdr:col>50</xdr:col>
      <xdr:colOff>165100</xdr:colOff>
      <xdr:row>62</xdr:row>
      <xdr:rowOff>59690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1270</xdr:rowOff>
    </xdr:from>
    <xdr:to>
      <xdr:col>55</xdr:col>
      <xdr:colOff>0</xdr:colOff>
      <xdr:row>62</xdr:row>
      <xdr:rowOff>8890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6311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30480</xdr:rowOff>
    </xdr:from>
    <xdr:to>
      <xdr:col>46</xdr:col>
      <xdr:colOff>38100</xdr:colOff>
      <xdr:row>62</xdr:row>
      <xdr:rowOff>132080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6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8890</xdr:rowOff>
    </xdr:from>
    <xdr:to>
      <xdr:col>50</xdr:col>
      <xdr:colOff>114300</xdr:colOff>
      <xdr:row>62</xdr:row>
      <xdr:rowOff>81280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638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35560</xdr:rowOff>
    </xdr:from>
    <xdr:to>
      <xdr:col>41</xdr:col>
      <xdr:colOff>101600</xdr:colOff>
      <xdr:row>62</xdr:row>
      <xdr:rowOff>137160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81280</xdr:rowOff>
    </xdr:from>
    <xdr:to>
      <xdr:col>45</xdr:col>
      <xdr:colOff>177800</xdr:colOff>
      <xdr:row>62</xdr:row>
      <xdr:rowOff>86360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7111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43180</xdr:rowOff>
    </xdr:from>
    <xdr:to>
      <xdr:col>36</xdr:col>
      <xdr:colOff>165100</xdr:colOff>
      <xdr:row>62</xdr:row>
      <xdr:rowOff>144780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86360</xdr:rowOff>
    </xdr:from>
    <xdr:to>
      <xdr:col>41</xdr:col>
      <xdr:colOff>50800</xdr:colOff>
      <xdr:row>62</xdr:row>
      <xdr:rowOff>93980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71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76217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148607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153687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161307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44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109764</xdr:rowOff>
    </xdr:from>
    <xdr:to>
      <xdr:col>24</xdr:col>
      <xdr:colOff>114300</xdr:colOff>
      <xdr:row>86</xdr:row>
      <xdr:rowOff>39914</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88191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91802</xdr:rowOff>
    </xdr:from>
    <xdr:to>
      <xdr:col>20</xdr:col>
      <xdr:colOff>38100</xdr:colOff>
      <xdr:row>86</xdr:row>
      <xdr:rowOff>21952</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142602</xdr:rowOff>
    </xdr:from>
    <xdr:to>
      <xdr:col>24</xdr:col>
      <xdr:colOff>63500</xdr:colOff>
      <xdr:row>85</xdr:row>
      <xdr:rowOff>160564</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71585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75474</xdr:rowOff>
    </xdr:from>
    <xdr:to>
      <xdr:col>15</xdr:col>
      <xdr:colOff>101600</xdr:colOff>
      <xdr:row>86</xdr:row>
      <xdr:rowOff>5624</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126274</xdr:rowOff>
    </xdr:from>
    <xdr:to>
      <xdr:col>19</xdr:col>
      <xdr:colOff>177800</xdr:colOff>
      <xdr:row>85</xdr:row>
      <xdr:rowOff>142602</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69952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50981</xdr:rowOff>
    </xdr:from>
    <xdr:to>
      <xdr:col>10</xdr:col>
      <xdr:colOff>165100</xdr:colOff>
      <xdr:row>85</xdr:row>
      <xdr:rowOff>152581</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101781</xdr:rowOff>
    </xdr:from>
    <xdr:to>
      <xdr:col>15</xdr:col>
      <xdr:colOff>50800</xdr:colOff>
      <xdr:row>85</xdr:row>
      <xdr:rowOff>126274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6750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93436</xdr:rowOff>
    </xdr:from>
    <xdr:to>
      <xdr:col>6</xdr:col>
      <xdr:colOff>38100</xdr:colOff>
      <xdr:row>85</xdr:row>
      <xdr:rowOff>23586</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144236</xdr:rowOff>
    </xdr:from>
    <xdr:to>
      <xdr:col>10</xdr:col>
      <xdr:colOff>114300</xdr:colOff>
      <xdr:row>85</xdr:row>
      <xdr:rowOff>101781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4546036"/>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13079</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168201</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143708</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14713</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F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F00-00005B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F00-00005D010000}"/>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F00-00005F010000}"/>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10426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57166</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F00-00006B010000}"/>
            </a:ext>
          </a:extLst>
        </xdr:cNvPr>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958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129539</xdr:rowOff>
    </xdr:from>
    <xdr:to>
      <xdr:col>55</xdr:col>
      <xdr:colOff>0</xdr:colOff>
      <xdr:row>85</xdr:row>
      <xdr:rowOff>133350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9639300" y="147027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133350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8750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133350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7861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74930</xdr:rowOff>
    </xdr:from>
    <xdr:to>
      <xdr:col>36</xdr:col>
      <xdr:colOff>165100</xdr:colOff>
      <xdr:row>86</xdr:row>
      <xdr:rowOff>5080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921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125730</xdr:rowOff>
    </xdr:from>
    <xdr:to>
      <xdr:col>41</xdr:col>
      <xdr:colOff>50800</xdr:colOff>
      <xdr:row>85</xdr:row>
      <xdr:rowOff>133350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6972300" y="1469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a:extLst>
            <a:ext uri="{FF2B5EF4-FFF2-40B4-BE49-F238E27FC236}">
              <a16:creationId xmlns:a16="http://schemas.microsoft.com/office/drawing/2014/main" id="{00000000-0008-0000-0F00-000074010000}"/>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a:extLst>
            <a:ext uri="{FF2B5EF4-FFF2-40B4-BE49-F238E27FC236}">
              <a16:creationId xmlns:a16="http://schemas.microsoft.com/office/drawing/2014/main" id="{00000000-0008-0000-0F00-000075010000}"/>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a:extLst>
            <a:ext uri="{FF2B5EF4-FFF2-40B4-BE49-F238E27FC236}">
              <a16:creationId xmlns:a16="http://schemas.microsoft.com/office/drawing/2014/main" id="{00000000-0008-0000-0F00-000076010000}"/>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5" name="n_4aveValue【福祉施設】&#10;一人当たり面積">
          <a:extLst>
            <a:ext uri="{FF2B5EF4-FFF2-40B4-BE49-F238E27FC236}">
              <a16:creationId xmlns:a16="http://schemas.microsoft.com/office/drawing/2014/main" id="{00000000-0008-0000-0F00-000077010000}"/>
            </a:ext>
          </a:extLst>
        </xdr:cNvPr>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76" name="n_1mainValue【福祉施設】&#10;一人当たり面積">
          <a:extLst>
            <a:ext uri="{FF2B5EF4-FFF2-40B4-BE49-F238E27FC236}">
              <a16:creationId xmlns:a16="http://schemas.microsoft.com/office/drawing/2014/main" id="{00000000-0008-0000-0F00-000078010000}"/>
            </a:ext>
          </a:extLst>
        </xdr:cNvPr>
        <xdr:cNvSpPr txBox="1"/>
      </xdr:nvSpPr>
      <xdr:spPr>
        <a:xfrm>
          <a:off x="9391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77" name="n_2mainValue【福祉施設】&#10;一人当たり面積">
          <a:extLst>
            <a:ext uri="{FF2B5EF4-FFF2-40B4-BE49-F238E27FC236}">
              <a16:creationId xmlns:a16="http://schemas.microsoft.com/office/drawing/2014/main" id="{00000000-0008-0000-0F00-000079010000}"/>
            </a:ext>
          </a:extLst>
        </xdr:cNvPr>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78" name="n_3mainValue【福祉施設】&#10;一人当たり面積">
          <a:extLst>
            <a:ext uri="{FF2B5EF4-FFF2-40B4-BE49-F238E27FC236}">
              <a16:creationId xmlns:a16="http://schemas.microsoft.com/office/drawing/2014/main" id="{00000000-0008-0000-0F00-00007A010000}"/>
            </a:ext>
          </a:extLst>
        </xdr:cNvPr>
        <xdr:cNvSpPr txBox="1"/>
      </xdr:nvSpPr>
      <xdr:spPr>
        <a:xfrm>
          <a:off x="7626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167657</xdr:rowOff>
    </xdr:from>
    <xdr:ext cx="469744" cy="259045"/>
    <xdr:sp macro="" textlink="">
      <xdr:nvSpPr>
        <xdr:cNvPr id="379" name="n_4mainValue【福祉施設】&#10;一人当たり面積">
          <a:extLst>
            <a:ext uri="{FF2B5EF4-FFF2-40B4-BE49-F238E27FC236}">
              <a16:creationId xmlns:a16="http://schemas.microsoft.com/office/drawing/2014/main" id="{00000000-0008-0000-0F00-00007B010000}"/>
            </a:ext>
          </a:extLst>
        </xdr:cNvPr>
        <xdr:cNvSpPr txBox="1"/>
      </xdr:nvSpPr>
      <xdr:spPr>
        <a:xfrm>
          <a:off x="6737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F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F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F00-000098010000}"/>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F00-00009A01000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76019</xdr:rowOff>
    </xdr:from>
    <xdr:to>
      <xdr:col>24</xdr:col>
      <xdr:colOff>114300</xdr:colOff>
      <xdr:row>106</xdr:row>
      <xdr:rowOff>6169</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4584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54446</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F00-0000A6010000}"/>
            </a:ext>
          </a:extLst>
        </xdr:cNvPr>
        <xdr:cNvSpPr txBox="1"/>
      </xdr:nvSpPr>
      <xdr:spPr>
        <a:xfrm>
          <a:off x="4673600"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80918</xdr:rowOff>
    </xdr:from>
    <xdr:to>
      <xdr:col>20</xdr:col>
      <xdr:colOff>38100</xdr:colOff>
      <xdr:row>106</xdr:row>
      <xdr:rowOff>11068</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3746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126819</xdr:rowOff>
    </xdr:from>
    <xdr:to>
      <xdr:col>24</xdr:col>
      <xdr:colOff>63500</xdr:colOff>
      <xdr:row>105</xdr:row>
      <xdr:rowOff>131718</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3797300" y="1812906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116839</xdr:rowOff>
    </xdr:from>
    <xdr:to>
      <xdr:col>15</xdr:col>
      <xdr:colOff>101600</xdr:colOff>
      <xdr:row>106</xdr:row>
      <xdr:rowOff>46989</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2857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131718</xdr:rowOff>
    </xdr:from>
    <xdr:to>
      <xdr:col>19</xdr:col>
      <xdr:colOff>177800</xdr:colOff>
      <xdr:row>105</xdr:row>
      <xdr:rowOff>167639</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flipV="1">
          <a:off x="2908300" y="181339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80918</xdr:rowOff>
    </xdr:from>
    <xdr:to>
      <xdr:col>10</xdr:col>
      <xdr:colOff>165100</xdr:colOff>
      <xdr:row>106</xdr:row>
      <xdr:rowOff>11068</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968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131718</xdr:rowOff>
    </xdr:from>
    <xdr:to>
      <xdr:col>15</xdr:col>
      <xdr:colOff>50800</xdr:colOff>
      <xdr:row>105</xdr:row>
      <xdr:rowOff>167639</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2019300" y="181339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44994</xdr:rowOff>
    </xdr:from>
    <xdr:to>
      <xdr:col>6</xdr:col>
      <xdr:colOff>38100</xdr:colOff>
      <xdr:row>105</xdr:row>
      <xdr:rowOff>146594</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079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95794</xdr:rowOff>
    </xdr:from>
    <xdr:to>
      <xdr:col>10</xdr:col>
      <xdr:colOff>114300</xdr:colOff>
      <xdr:row>105</xdr:row>
      <xdr:rowOff>131718</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130300" y="180980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2195</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F00-0000B3010000}"/>
            </a:ext>
          </a:extLst>
        </xdr:cNvPr>
        <xdr:cNvSpPr txBox="1"/>
      </xdr:nvSpPr>
      <xdr:spPr>
        <a:xfrm>
          <a:off x="35820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38116</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F00-0000B4010000}"/>
            </a:ext>
          </a:extLst>
        </xdr:cNvPr>
        <xdr:cNvSpPr txBox="1"/>
      </xdr:nvSpPr>
      <xdr:spPr>
        <a:xfrm>
          <a:off x="2705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2195</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F00-0000B5010000}"/>
            </a:ext>
          </a:extLst>
        </xdr:cNvPr>
        <xdr:cNvSpPr txBox="1"/>
      </xdr:nvSpPr>
      <xdr:spPr>
        <a:xfrm>
          <a:off x="1816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137721</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F00-0000B6010000}"/>
            </a:ext>
          </a:extLst>
        </xdr:cNvPr>
        <xdr:cNvSpPr txBox="1"/>
      </xdr:nvSpPr>
      <xdr:spPr>
        <a:xfrm>
          <a:off x="927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00000000-0008-0000-0F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a:extLst>
            <a:ext uri="{FF2B5EF4-FFF2-40B4-BE49-F238E27FC236}">
              <a16:creationId xmlns:a16="http://schemas.microsoft.com/office/drawing/2014/main" id="{00000000-0008-0000-0F00-0000CD010000}"/>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a:extLst>
            <a:ext uri="{FF2B5EF4-FFF2-40B4-BE49-F238E27FC236}">
              <a16:creationId xmlns:a16="http://schemas.microsoft.com/office/drawing/2014/main" id="{00000000-0008-0000-0F00-0000CF010000}"/>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65" name="【市民会館】&#10;一人当たり面積平均値テキスト">
          <a:extLst>
            <a:ext uri="{FF2B5EF4-FFF2-40B4-BE49-F238E27FC236}">
              <a16:creationId xmlns:a16="http://schemas.microsoft.com/office/drawing/2014/main" id="{00000000-0008-0000-0F00-0000D1010000}"/>
            </a:ext>
          </a:extLst>
        </xdr:cNvPr>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104267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51833</xdr:rowOff>
    </xdr:from>
    <xdr:ext cx="469744" cy="259045"/>
    <xdr:sp macro="" textlink="">
      <xdr:nvSpPr>
        <xdr:cNvPr id="477" name="【市民会館】&#10;一人当たり面積該当値テキスト">
          <a:extLst>
            <a:ext uri="{FF2B5EF4-FFF2-40B4-BE49-F238E27FC236}">
              <a16:creationId xmlns:a16="http://schemas.microsoft.com/office/drawing/2014/main" id="{00000000-0008-0000-0F00-0000DD010000}"/>
            </a:ext>
          </a:extLst>
        </xdr:cNvPr>
        <xdr:cNvSpPr txBox="1"/>
      </xdr:nvSpPr>
      <xdr:spPr>
        <a:xfrm>
          <a:off x="10515600"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124206</xdr:rowOff>
    </xdr:from>
    <xdr:to>
      <xdr:col>55</xdr:col>
      <xdr:colOff>0</xdr:colOff>
      <xdr:row>105</xdr:row>
      <xdr:rowOff>133350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9639300" y="18126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8699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142494</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8750300" y="1813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100837</xdr:rowOff>
    </xdr:from>
    <xdr:to>
      <xdr:col>41</xdr:col>
      <xdr:colOff>101600</xdr:colOff>
      <xdr:row>106</xdr:row>
      <xdr:rowOff>30987</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7810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142494</xdr:rowOff>
    </xdr:from>
    <xdr:to>
      <xdr:col>45</xdr:col>
      <xdr:colOff>177800</xdr:colOff>
      <xdr:row>105</xdr:row>
      <xdr:rowOff>151637</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7861300" y="181447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109982</xdr:rowOff>
    </xdr:from>
    <xdr:to>
      <xdr:col>36</xdr:col>
      <xdr:colOff>165100</xdr:colOff>
      <xdr:row>106</xdr:row>
      <xdr:rowOff>40132</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6921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151637</xdr:rowOff>
    </xdr:from>
    <xdr:to>
      <xdr:col>41</xdr:col>
      <xdr:colOff>50800</xdr:colOff>
      <xdr:row>105</xdr:row>
      <xdr:rowOff>160782</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6972300" y="181538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6" name="n_1aveValue【市民会館】&#10;一人当たり面積">
          <a:extLst>
            <a:ext uri="{FF2B5EF4-FFF2-40B4-BE49-F238E27FC236}">
              <a16:creationId xmlns:a16="http://schemas.microsoft.com/office/drawing/2014/main" id="{00000000-0008-0000-0F00-0000E6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a:extLst>
            <a:ext uri="{FF2B5EF4-FFF2-40B4-BE49-F238E27FC236}">
              <a16:creationId xmlns:a16="http://schemas.microsoft.com/office/drawing/2014/main" id="{00000000-0008-0000-0F00-0000E7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a:extLst>
            <a:ext uri="{FF2B5EF4-FFF2-40B4-BE49-F238E27FC236}">
              <a16:creationId xmlns:a16="http://schemas.microsoft.com/office/drawing/2014/main" id="{00000000-0008-0000-0F00-0000E8010000}"/>
            </a:ext>
          </a:extLst>
        </xdr:cNvPr>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89" name="n_4aveValue【市民会館】&#10;一人当たり面積">
          <a:extLst>
            <a:ext uri="{FF2B5EF4-FFF2-40B4-BE49-F238E27FC236}">
              <a16:creationId xmlns:a16="http://schemas.microsoft.com/office/drawing/2014/main" id="{00000000-0008-0000-0F00-0000E9010000}"/>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490" name="n_1mainValue【市民会館】&#10;一人当たり面積">
          <a:extLst>
            <a:ext uri="{FF2B5EF4-FFF2-40B4-BE49-F238E27FC236}">
              <a16:creationId xmlns:a16="http://schemas.microsoft.com/office/drawing/2014/main" id="{00000000-0008-0000-0F00-0000EA010000}"/>
            </a:ext>
          </a:extLst>
        </xdr:cNvPr>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491" name="n_2mainValue【市民会館】&#10;一人当たり面積">
          <a:extLst>
            <a:ext uri="{FF2B5EF4-FFF2-40B4-BE49-F238E27FC236}">
              <a16:creationId xmlns:a16="http://schemas.microsoft.com/office/drawing/2014/main" id="{00000000-0008-0000-0F00-0000EB010000}"/>
            </a:ext>
          </a:extLst>
        </xdr:cNvPr>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22114</xdr:rowOff>
    </xdr:from>
    <xdr:ext cx="469744" cy="259045"/>
    <xdr:sp macro="" textlink="">
      <xdr:nvSpPr>
        <xdr:cNvPr id="492" name="n_3mainValue【市民会館】&#10;一人当たり面積">
          <a:extLst>
            <a:ext uri="{FF2B5EF4-FFF2-40B4-BE49-F238E27FC236}">
              <a16:creationId xmlns:a16="http://schemas.microsoft.com/office/drawing/2014/main" id="{00000000-0008-0000-0F00-0000EC010000}"/>
            </a:ext>
          </a:extLst>
        </xdr:cNvPr>
        <xdr:cNvSpPr txBox="1"/>
      </xdr:nvSpPr>
      <xdr:spPr>
        <a:xfrm>
          <a:off x="7626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31259</xdr:rowOff>
    </xdr:from>
    <xdr:ext cx="469744" cy="259045"/>
    <xdr:sp macro="" textlink="">
      <xdr:nvSpPr>
        <xdr:cNvPr id="493" name="n_4mainValue【市民会館】&#10;一人当たり面積">
          <a:extLst>
            <a:ext uri="{FF2B5EF4-FFF2-40B4-BE49-F238E27FC236}">
              <a16:creationId xmlns:a16="http://schemas.microsoft.com/office/drawing/2014/main" id="{00000000-0008-0000-0F00-0000ED010000}"/>
            </a:ext>
          </a:extLst>
        </xdr:cNvPr>
        <xdr:cNvSpPr txBox="1"/>
      </xdr:nvSpPr>
      <xdr:spPr>
        <a:xfrm>
          <a:off x="6737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48277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38</xdr:row>
      <xdr:rowOff>76200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65112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85816</xdr:rowOff>
    </xdr:from>
    <xdr:to>
      <xdr:col>76</xdr:col>
      <xdr:colOff>165100</xdr:colOff>
      <xdr:row>38</xdr:row>
      <xdr:rowOff>15966</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136616</xdr:rowOff>
    </xdr:from>
    <xdr:to>
      <xdr:col>81</xdr:col>
      <xdr:colOff>50800</xdr:colOff>
      <xdr:row>37</xdr:row>
      <xdr:rowOff>167640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4592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9072</xdr:rowOff>
    </xdr:from>
    <xdr:to>
      <xdr:col>72</xdr:col>
      <xdr:colOff>38100</xdr:colOff>
      <xdr:row>39</xdr:row>
      <xdr:rowOff>110672</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136616</xdr:rowOff>
    </xdr:from>
    <xdr:to>
      <xdr:col>76</xdr:col>
      <xdr:colOff>114300</xdr:colOff>
      <xdr:row>39</xdr:row>
      <xdr:rowOff>59872</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3703300" y="6480266"/>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120106</xdr:rowOff>
    </xdr:from>
    <xdr:to>
      <xdr:col>67</xdr:col>
      <xdr:colOff>101600</xdr:colOff>
      <xdr:row>39</xdr:row>
      <xdr:rowOff>50256</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170906</xdr:rowOff>
    </xdr:from>
    <xdr:to>
      <xdr:col>71</xdr:col>
      <xdr:colOff>177800</xdr:colOff>
      <xdr:row>39</xdr:row>
      <xdr:rowOff>59872</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814300" y="668600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63517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32493</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101799</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41383</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F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F00-00003F020000}"/>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F00-000041020000}"/>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F00-000043020000}"/>
            </a:ext>
          </a:extLst>
        </xdr:cNvPr>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141396</xdr:rowOff>
    </xdr:from>
    <xdr:to>
      <xdr:col>116</xdr:col>
      <xdr:colOff>114300</xdr:colOff>
      <xdr:row>35</xdr:row>
      <xdr:rowOff>71546</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2110700" y="597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94423</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F00-00004F020000}"/>
            </a:ext>
          </a:extLst>
        </xdr:cNvPr>
        <xdr:cNvSpPr txBox="1"/>
      </xdr:nvSpPr>
      <xdr:spPr>
        <a:xfrm>
          <a:off x="22199600" y="592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156292</xdr:rowOff>
    </xdr:from>
    <xdr:to>
      <xdr:col>112</xdr:col>
      <xdr:colOff>38100</xdr:colOff>
      <xdr:row>35</xdr:row>
      <xdr:rowOff>86442</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1272500" y="59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20746</xdr:rowOff>
    </xdr:from>
    <xdr:to>
      <xdr:col>116</xdr:col>
      <xdr:colOff>63500</xdr:colOff>
      <xdr:row>35</xdr:row>
      <xdr:rowOff>35642</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1323300" y="6021496"/>
          <a:ext cx="8382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128384</xdr:rowOff>
    </xdr:from>
    <xdr:to>
      <xdr:col>107</xdr:col>
      <xdr:colOff>101600</xdr:colOff>
      <xdr:row>36</xdr:row>
      <xdr:rowOff>58534</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0383500" y="61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35642</xdr:rowOff>
    </xdr:from>
    <xdr:to>
      <xdr:col>111</xdr:col>
      <xdr:colOff>177800</xdr:colOff>
      <xdr:row>36</xdr:row>
      <xdr:rowOff>7734</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0434300" y="6036392"/>
          <a:ext cx="889000" cy="1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81348</xdr:rowOff>
    </xdr:from>
    <xdr:to>
      <xdr:col>102</xdr:col>
      <xdr:colOff>165100</xdr:colOff>
      <xdr:row>38</xdr:row>
      <xdr:rowOff>11498</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9494500" y="64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7734</xdr:rowOff>
    </xdr:from>
    <xdr:to>
      <xdr:col>107</xdr:col>
      <xdr:colOff>50800</xdr:colOff>
      <xdr:row>37</xdr:row>
      <xdr:rowOff>132148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9545300" y="6179934"/>
          <a:ext cx="889000" cy="29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76661</xdr:rowOff>
    </xdr:from>
    <xdr:to>
      <xdr:col>98</xdr:col>
      <xdr:colOff>38100</xdr:colOff>
      <xdr:row>37</xdr:row>
      <xdr:rowOff>6811</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8605500" y="62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127461</xdr:rowOff>
    </xdr:from>
    <xdr:to>
      <xdr:col>102</xdr:col>
      <xdr:colOff>114300</xdr:colOff>
      <xdr:row>37</xdr:row>
      <xdr:rowOff>132148</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656300" y="6299661"/>
          <a:ext cx="889000" cy="17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61430</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389111" y="69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102969</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11095" y="576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75061</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34795" y="590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28025</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45795" y="620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23338</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356795" y="602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00000000-0008-0000-0F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00000000-0008-0000-0F00-00007A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00000000-0008-0000-0F00-00007C020000}"/>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00000000-0008-0000-0F00-00007E020000}"/>
            </a:ext>
          </a:extLst>
        </xdr:cNvPr>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55335</xdr:rowOff>
    </xdr:from>
    <xdr:to>
      <xdr:col>85</xdr:col>
      <xdr:colOff>177800</xdr:colOff>
      <xdr:row>60</xdr:row>
      <xdr:rowOff>156935</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6268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33762</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00000000-0008-0000-0F00-00008A020000}"/>
            </a:ext>
          </a:extLst>
        </xdr:cNvPr>
        <xdr:cNvSpPr txBox="1"/>
      </xdr:nvSpPr>
      <xdr:spPr>
        <a:xfrm>
          <a:off x="16357600"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106135</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5481300" y="1035884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71846</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4592300" y="103327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365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45720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3703300" y="1029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101056</xdr:rowOff>
    </xdr:from>
    <xdr:to>
      <xdr:col>67</xdr:col>
      <xdr:colOff>101600</xdr:colOff>
      <xdr:row>60</xdr:row>
      <xdr:rowOff>31206</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2763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151856</xdr:rowOff>
    </xdr:from>
    <xdr:to>
      <xdr:col>71</xdr:col>
      <xdr:colOff>177800</xdr:colOff>
      <xdr:row>60</xdr:row>
      <xdr:rowOff>9797</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814300" y="102674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5266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500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22333</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611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00000000-0008-0000-0F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00000000-0008-0000-0F00-0000B3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00000000-0008-0000-0F00-0000B5020000}"/>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00000000-0008-0000-0F00-0000B7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2110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158767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00000000-0008-0000-0F00-0000C3020000}"/>
            </a:ext>
          </a:extLst>
        </xdr:cNvPr>
        <xdr:cNvSpPr txBox="1"/>
      </xdr:nvSpPr>
      <xdr:spPr>
        <a:xfrm>
          <a:off x="22199600"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xdr:rowOff>
    </xdr:from>
    <xdr:to>
      <xdr:col>116</xdr:col>
      <xdr:colOff>63500</xdr:colOff>
      <xdr:row>62</xdr:row>
      <xdr:rowOff>22860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21323300" y="10645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135890</xdr:rowOff>
    </xdr:from>
    <xdr:to>
      <xdr:col>107</xdr:col>
      <xdr:colOff>101600</xdr:colOff>
      <xdr:row>62</xdr:row>
      <xdr:rowOff>66040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0383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xdr:rowOff>
    </xdr:from>
    <xdr:to>
      <xdr:col>111</xdr:col>
      <xdr:colOff>177800</xdr:colOff>
      <xdr:row>62</xdr:row>
      <xdr:rowOff>22860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0434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xdr:rowOff>
    </xdr:from>
    <xdr:to>
      <xdr:col>107</xdr:col>
      <xdr:colOff>50800</xdr:colOff>
      <xdr:row>62</xdr:row>
      <xdr:rowOff>22860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19545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151130</xdr:rowOff>
    </xdr:from>
    <xdr:to>
      <xdr:col>98</xdr:col>
      <xdr:colOff>38100</xdr:colOff>
      <xdr:row>62</xdr:row>
      <xdr:rowOff>81280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8605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30480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8656300" y="1065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6" name="n_1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17" name="n_2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18" name="n_3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9" name="n_4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720" name="n_1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22" name="n_3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72407</xdr:rowOff>
    </xdr:from>
    <xdr:ext cx="469744" cy="259045"/>
    <xdr:sp macro="" textlink="">
      <xdr:nvSpPr>
        <xdr:cNvPr id="723" name="n_4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8421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F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50" name="【消防施設】&#10;有形固定資産減価償却率最小値テキスト">
          <a:extLst>
            <a:ext uri="{FF2B5EF4-FFF2-40B4-BE49-F238E27FC236}">
              <a16:creationId xmlns:a16="http://schemas.microsoft.com/office/drawing/2014/main" id="{00000000-0008-0000-0F00-0000EE020000}"/>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00000000-0008-0000-0F00-0000F0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F00-0000F2020000}"/>
            </a:ext>
          </a:extLst>
        </xdr:cNvPr>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42818</xdr:rowOff>
    </xdr:from>
    <xdr:to>
      <xdr:col>85</xdr:col>
      <xdr:colOff>177800</xdr:colOff>
      <xdr:row>83</xdr:row>
      <xdr:rowOff>144418</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6268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21245</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F00-0000FE020000}"/>
            </a:ext>
          </a:extLst>
        </xdr:cNvPr>
        <xdr:cNvSpPr txBox="1"/>
      </xdr:nvSpPr>
      <xdr:spPr>
        <a:xfrm>
          <a:off x="16357600"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122827</xdr:rowOff>
    </xdr:from>
    <xdr:to>
      <xdr:col>81</xdr:col>
      <xdr:colOff>101600</xdr:colOff>
      <xdr:row>83</xdr:row>
      <xdr:rowOff>52977</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5430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2177</xdr:rowOff>
    </xdr:from>
    <xdr:to>
      <xdr:col>85</xdr:col>
      <xdr:colOff>127000</xdr:colOff>
      <xdr:row>83</xdr:row>
      <xdr:rowOff>93618</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5481300" y="14232527"/>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11793</xdr:rowOff>
    </xdr:from>
    <xdr:to>
      <xdr:col>76</xdr:col>
      <xdr:colOff>165100</xdr:colOff>
      <xdr:row>83</xdr:row>
      <xdr:rowOff>113393</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4541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xdr:rowOff>
    </xdr:from>
    <xdr:to>
      <xdr:col>81</xdr:col>
      <xdr:colOff>50800</xdr:colOff>
      <xdr:row>83</xdr:row>
      <xdr:rowOff>62593</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flipV="1">
          <a:off x="14592300" y="1423252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168548</xdr:rowOff>
    </xdr:from>
    <xdr:to>
      <xdr:col>72</xdr:col>
      <xdr:colOff>38100</xdr:colOff>
      <xdr:row>83</xdr:row>
      <xdr:rowOff>98698</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3652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47898</xdr:rowOff>
    </xdr:from>
    <xdr:to>
      <xdr:col>76</xdr:col>
      <xdr:colOff>114300</xdr:colOff>
      <xdr:row>83</xdr:row>
      <xdr:rowOff>62593</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3703300" y="1427824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165281</xdr:rowOff>
    </xdr:from>
    <xdr:to>
      <xdr:col>67</xdr:col>
      <xdr:colOff>101600</xdr:colOff>
      <xdr:row>83</xdr:row>
      <xdr:rowOff>95431</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2763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44631</xdr:rowOff>
    </xdr:from>
    <xdr:to>
      <xdr:col>71</xdr:col>
      <xdr:colOff>177800</xdr:colOff>
      <xdr:row>83</xdr:row>
      <xdr:rowOff>47898</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814300" y="1427498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75" name="n_1aveValue【消防施設】&#10;有形固定資産減価償却率">
          <a:extLst>
            <a:ext uri="{FF2B5EF4-FFF2-40B4-BE49-F238E27FC236}">
              <a16:creationId xmlns:a16="http://schemas.microsoft.com/office/drawing/2014/main" id="{00000000-0008-0000-0F00-000007030000}"/>
            </a:ext>
          </a:extLst>
        </xdr:cNvPr>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消防施設】&#10;有形固定資産減価償却率">
          <a:extLst>
            <a:ext uri="{FF2B5EF4-FFF2-40B4-BE49-F238E27FC236}">
              <a16:creationId xmlns:a16="http://schemas.microsoft.com/office/drawing/2014/main" id="{00000000-0008-0000-0F00-00000803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77" name="n_3aveValue【消防施設】&#10;有形固定資産減価償却率">
          <a:extLst>
            <a:ext uri="{FF2B5EF4-FFF2-40B4-BE49-F238E27FC236}">
              <a16:creationId xmlns:a16="http://schemas.microsoft.com/office/drawing/2014/main" id="{00000000-0008-0000-0F00-000009030000}"/>
            </a:ext>
          </a:extLst>
        </xdr:cNvPr>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78" name="n_4aveValue【消防施設】&#10;有形固定資産減価償却率">
          <a:extLst>
            <a:ext uri="{FF2B5EF4-FFF2-40B4-BE49-F238E27FC236}">
              <a16:creationId xmlns:a16="http://schemas.microsoft.com/office/drawing/2014/main" id="{00000000-0008-0000-0F00-00000A030000}"/>
            </a:ext>
          </a:extLst>
        </xdr:cNvPr>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44104</xdr:rowOff>
    </xdr:from>
    <xdr:ext cx="405111" cy="259045"/>
    <xdr:sp macro="" textlink="">
      <xdr:nvSpPr>
        <xdr:cNvPr id="779" name="n_1mainValue【消防施設】&#10;有形固定資産減価償却率">
          <a:extLst>
            <a:ext uri="{FF2B5EF4-FFF2-40B4-BE49-F238E27FC236}">
              <a16:creationId xmlns:a16="http://schemas.microsoft.com/office/drawing/2014/main" id="{00000000-0008-0000-0F00-00000B030000}"/>
            </a:ext>
          </a:extLst>
        </xdr:cNvPr>
        <xdr:cNvSpPr txBox="1"/>
      </xdr:nvSpPr>
      <xdr:spPr>
        <a:xfrm>
          <a:off x="152660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104520</xdr:rowOff>
    </xdr:from>
    <xdr:ext cx="405111" cy="259045"/>
    <xdr:sp macro="" textlink="">
      <xdr:nvSpPr>
        <xdr:cNvPr id="780" name="n_2mainValue【消防施設】&#10;有形固定資産減価償却率">
          <a:extLst>
            <a:ext uri="{FF2B5EF4-FFF2-40B4-BE49-F238E27FC236}">
              <a16:creationId xmlns:a16="http://schemas.microsoft.com/office/drawing/2014/main" id="{00000000-0008-0000-0F00-00000C030000}"/>
            </a:ext>
          </a:extLst>
        </xdr:cNvPr>
        <xdr:cNvSpPr txBox="1"/>
      </xdr:nvSpPr>
      <xdr:spPr>
        <a:xfrm>
          <a:off x="14389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89825</xdr:rowOff>
    </xdr:from>
    <xdr:ext cx="405111" cy="259045"/>
    <xdr:sp macro="" textlink="">
      <xdr:nvSpPr>
        <xdr:cNvPr id="781" name="n_3mainValue【消防施設】&#10;有形固定資産減価償却率">
          <a:extLst>
            <a:ext uri="{FF2B5EF4-FFF2-40B4-BE49-F238E27FC236}">
              <a16:creationId xmlns:a16="http://schemas.microsoft.com/office/drawing/2014/main" id="{00000000-0008-0000-0F00-00000D030000}"/>
            </a:ext>
          </a:extLst>
        </xdr:cNvPr>
        <xdr:cNvSpPr txBox="1"/>
      </xdr:nvSpPr>
      <xdr:spPr>
        <a:xfrm>
          <a:off x="13500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111958</xdr:rowOff>
    </xdr:from>
    <xdr:ext cx="405111" cy="259045"/>
    <xdr:sp macro="" textlink="">
      <xdr:nvSpPr>
        <xdr:cNvPr id="782" name="n_4mainValue【消防施設】&#10;有形固定資産減価償却率">
          <a:extLst>
            <a:ext uri="{FF2B5EF4-FFF2-40B4-BE49-F238E27FC236}">
              <a16:creationId xmlns:a16="http://schemas.microsoft.com/office/drawing/2014/main" id="{00000000-0008-0000-0F00-00000E030000}"/>
            </a:ext>
          </a:extLst>
        </xdr:cNvPr>
        <xdr:cNvSpPr txBox="1"/>
      </xdr:nvSpPr>
      <xdr:spPr>
        <a:xfrm>
          <a:off x="12611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00000000-0008-0000-0F00-00002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5" name="【消防施設】&#10;一人当たり面積最小値テキスト">
          <a:extLst>
            <a:ext uri="{FF2B5EF4-FFF2-40B4-BE49-F238E27FC236}">
              <a16:creationId xmlns:a16="http://schemas.microsoft.com/office/drawing/2014/main" id="{00000000-0008-0000-0F00-000025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7" name="【消防施設】&#10;一人当たり面積最大値テキスト">
          <a:extLst>
            <a:ext uri="{FF2B5EF4-FFF2-40B4-BE49-F238E27FC236}">
              <a16:creationId xmlns:a16="http://schemas.microsoft.com/office/drawing/2014/main" id="{00000000-0008-0000-0F00-000027030000}"/>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9" name="【消防施設】&#10;一人当たり面積平均値テキスト">
          <a:extLst>
            <a:ext uri="{FF2B5EF4-FFF2-40B4-BE49-F238E27FC236}">
              <a16:creationId xmlns:a16="http://schemas.microsoft.com/office/drawing/2014/main" id="{00000000-0008-0000-0F00-000029030000}"/>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110744</xdr:rowOff>
    </xdr:from>
    <xdr:to>
      <xdr:col>116</xdr:col>
      <xdr:colOff>114300</xdr:colOff>
      <xdr:row>83</xdr:row>
      <xdr:rowOff>40894</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21107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133621</xdr:rowOff>
    </xdr:from>
    <xdr:ext cx="469744" cy="259045"/>
    <xdr:sp macro="" textlink="">
      <xdr:nvSpPr>
        <xdr:cNvPr id="821" name="【消防施設】&#10;一人当たり面積該当値テキスト">
          <a:extLst>
            <a:ext uri="{FF2B5EF4-FFF2-40B4-BE49-F238E27FC236}">
              <a16:creationId xmlns:a16="http://schemas.microsoft.com/office/drawing/2014/main" id="{00000000-0008-0000-0F00-000035030000}"/>
            </a:ext>
          </a:extLst>
        </xdr:cNvPr>
        <xdr:cNvSpPr txBox="1"/>
      </xdr:nvSpPr>
      <xdr:spPr>
        <a:xfrm>
          <a:off x="22199600" y="1402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161544</xdr:rowOff>
    </xdr:from>
    <xdr:to>
      <xdr:col>116</xdr:col>
      <xdr:colOff>63500</xdr:colOff>
      <xdr:row>83</xdr:row>
      <xdr:rowOff>3811</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21323300" y="142204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0383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31242</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0434300" y="142341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161037</xdr:rowOff>
    </xdr:from>
    <xdr:to>
      <xdr:col>102</xdr:col>
      <xdr:colOff>165100</xdr:colOff>
      <xdr:row>83</xdr:row>
      <xdr:rowOff>91187</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19494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31242</xdr:rowOff>
    </xdr:from>
    <xdr:to>
      <xdr:col>107</xdr:col>
      <xdr:colOff>50800</xdr:colOff>
      <xdr:row>83</xdr:row>
      <xdr:rowOff>40387</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19545300" y="142615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7874</xdr:rowOff>
    </xdr:from>
    <xdr:to>
      <xdr:col>98</xdr:col>
      <xdr:colOff>38100</xdr:colOff>
      <xdr:row>83</xdr:row>
      <xdr:rowOff>109474</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8605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40387</xdr:rowOff>
    </xdr:from>
    <xdr:to>
      <xdr:col>102</xdr:col>
      <xdr:colOff>114300</xdr:colOff>
      <xdr:row>83</xdr:row>
      <xdr:rowOff>58674</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8656300" y="142707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830" name="n_1aveValue【消防施設】&#10;一人当たり面積">
          <a:extLst>
            <a:ext uri="{FF2B5EF4-FFF2-40B4-BE49-F238E27FC236}">
              <a16:creationId xmlns:a16="http://schemas.microsoft.com/office/drawing/2014/main" id="{00000000-0008-0000-0F00-00003E030000}"/>
            </a:ext>
          </a:extLst>
        </xdr:cNvPr>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831" name="n_2aveValue【消防施設】&#10;一人当たり面積">
          <a:extLst>
            <a:ext uri="{FF2B5EF4-FFF2-40B4-BE49-F238E27FC236}">
              <a16:creationId xmlns:a16="http://schemas.microsoft.com/office/drawing/2014/main" id="{00000000-0008-0000-0F00-00003F030000}"/>
            </a:ext>
          </a:extLst>
        </xdr:cNvPr>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832" name="n_3aveValue【消防施設】&#10;一人当たり面積">
          <a:extLst>
            <a:ext uri="{FF2B5EF4-FFF2-40B4-BE49-F238E27FC236}">
              <a16:creationId xmlns:a16="http://schemas.microsoft.com/office/drawing/2014/main" id="{00000000-0008-0000-0F00-000040030000}"/>
            </a:ext>
          </a:extLst>
        </xdr:cNvPr>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3" name="n_4aveValue【消防施設】&#10;一人当たり面積">
          <a:extLst>
            <a:ext uri="{FF2B5EF4-FFF2-40B4-BE49-F238E27FC236}">
              <a16:creationId xmlns:a16="http://schemas.microsoft.com/office/drawing/2014/main" id="{00000000-0008-0000-0F00-000041030000}"/>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71138</xdr:rowOff>
    </xdr:from>
    <xdr:ext cx="469744" cy="259045"/>
    <xdr:sp macro="" textlink="">
      <xdr:nvSpPr>
        <xdr:cNvPr id="834" name="n_1mainValue【消防施設】&#10;一人当たり面積">
          <a:extLst>
            <a:ext uri="{FF2B5EF4-FFF2-40B4-BE49-F238E27FC236}">
              <a16:creationId xmlns:a16="http://schemas.microsoft.com/office/drawing/2014/main" id="{00000000-0008-0000-0F00-000042030000}"/>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835" name="n_2mainValue【消防施設】&#10;一人当たり面積">
          <a:extLst>
            <a:ext uri="{FF2B5EF4-FFF2-40B4-BE49-F238E27FC236}">
              <a16:creationId xmlns:a16="http://schemas.microsoft.com/office/drawing/2014/main" id="{00000000-0008-0000-0F00-000043030000}"/>
            </a:ext>
          </a:extLst>
        </xdr:cNvPr>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107714</xdr:rowOff>
    </xdr:from>
    <xdr:ext cx="469744" cy="259045"/>
    <xdr:sp macro="" textlink="">
      <xdr:nvSpPr>
        <xdr:cNvPr id="836" name="n_3mainValue【消防施設】&#10;一人当たり面積">
          <a:extLst>
            <a:ext uri="{FF2B5EF4-FFF2-40B4-BE49-F238E27FC236}">
              <a16:creationId xmlns:a16="http://schemas.microsoft.com/office/drawing/2014/main" id="{00000000-0008-0000-0F00-000044030000}"/>
            </a:ext>
          </a:extLst>
        </xdr:cNvPr>
        <xdr:cNvSpPr txBox="1"/>
      </xdr:nvSpPr>
      <xdr:spPr>
        <a:xfrm>
          <a:off x="19310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126001</xdr:rowOff>
    </xdr:from>
    <xdr:ext cx="469744" cy="259045"/>
    <xdr:sp macro="" textlink="">
      <xdr:nvSpPr>
        <xdr:cNvPr id="837" name="n_4mainValue【消防施設】&#10;一人当たり面積">
          <a:extLst>
            <a:ext uri="{FF2B5EF4-FFF2-40B4-BE49-F238E27FC236}">
              <a16:creationId xmlns:a16="http://schemas.microsoft.com/office/drawing/2014/main" id="{00000000-0008-0000-0F00-000045030000}"/>
            </a:ext>
          </a:extLst>
        </xdr:cNvPr>
        <xdr:cNvSpPr txBox="1"/>
      </xdr:nvSpPr>
      <xdr:spPr>
        <a:xfrm>
          <a:off x="18421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000000-0008-0000-0F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4" name="【庁舎】&#10;有形固定資産減価償却率最小値テキスト">
          <a:extLst>
            <a:ext uri="{FF2B5EF4-FFF2-40B4-BE49-F238E27FC236}">
              <a16:creationId xmlns:a16="http://schemas.microsoft.com/office/drawing/2014/main" id="{00000000-0008-0000-0F00-000060030000}"/>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6" name="【庁舎】&#10;有形固定資産減価償却率最大値テキスト">
          <a:extLst>
            <a:ext uri="{FF2B5EF4-FFF2-40B4-BE49-F238E27FC236}">
              <a16:creationId xmlns:a16="http://schemas.microsoft.com/office/drawing/2014/main" id="{00000000-0008-0000-0F00-000062030000}"/>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68" name="【庁舎】&#10;有形固定資産減価償却率平均値テキスト">
          <a:extLst>
            <a:ext uri="{FF2B5EF4-FFF2-40B4-BE49-F238E27FC236}">
              <a16:creationId xmlns:a16="http://schemas.microsoft.com/office/drawing/2014/main" id="{00000000-0008-0000-0F00-000064030000}"/>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880" name="【庁舎】&#10;有形固定資産減価償却率該当値テキスト">
          <a:extLst>
            <a:ext uri="{FF2B5EF4-FFF2-40B4-BE49-F238E27FC236}">
              <a16:creationId xmlns:a16="http://schemas.microsoft.com/office/drawing/2014/main" id="{00000000-0008-0000-0F00-000070030000}"/>
            </a:ext>
          </a:extLst>
        </xdr:cNvPr>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66402</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5481300" y="1822050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4541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46808</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4592300" y="181894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157662</xdr:rowOff>
    </xdr:from>
    <xdr:to>
      <xdr:col>72</xdr:col>
      <xdr:colOff>38100</xdr:colOff>
      <xdr:row>106</xdr:row>
      <xdr:rowOff>87812</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365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37012</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flipV="1">
          <a:off x="13703300" y="181894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160927</xdr:rowOff>
    </xdr:from>
    <xdr:to>
      <xdr:col>67</xdr:col>
      <xdr:colOff>101600</xdr:colOff>
      <xdr:row>106</xdr:row>
      <xdr:rowOff>91077</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276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37012</xdr:rowOff>
    </xdr:from>
    <xdr:to>
      <xdr:col>71</xdr:col>
      <xdr:colOff>177800</xdr:colOff>
      <xdr:row>106</xdr:row>
      <xdr:rowOff>40277</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flipV="1">
          <a:off x="12814300" y="182107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89" name="n_1aveValue【庁舎】&#10;有形固定資産減価償却率">
          <a:extLst>
            <a:ext uri="{FF2B5EF4-FFF2-40B4-BE49-F238E27FC236}">
              <a16:creationId xmlns:a16="http://schemas.microsoft.com/office/drawing/2014/main" id="{00000000-0008-0000-0F00-000079030000}"/>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0" name="n_2aveValue【庁舎】&#10;有形固定資産減価償却率">
          <a:extLst>
            <a:ext uri="{FF2B5EF4-FFF2-40B4-BE49-F238E27FC236}">
              <a16:creationId xmlns:a16="http://schemas.microsoft.com/office/drawing/2014/main" id="{00000000-0008-0000-0F00-00007A030000}"/>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91" name="n_3aveValue【庁舎】&#10;有形固定資産減価償却率">
          <a:extLst>
            <a:ext uri="{FF2B5EF4-FFF2-40B4-BE49-F238E27FC236}">
              <a16:creationId xmlns:a16="http://schemas.microsoft.com/office/drawing/2014/main" id="{00000000-0008-0000-0F00-00007B030000}"/>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92" name="n_4aveValue【庁舎】&#10;有形固定資産減価償却率">
          <a:extLst>
            <a:ext uri="{FF2B5EF4-FFF2-40B4-BE49-F238E27FC236}">
              <a16:creationId xmlns:a16="http://schemas.microsoft.com/office/drawing/2014/main" id="{00000000-0008-0000-0F00-00007C030000}"/>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893" name="n_1mainValue【庁舎】&#10;有形固定資産減価償却率">
          <a:extLst>
            <a:ext uri="{FF2B5EF4-FFF2-40B4-BE49-F238E27FC236}">
              <a16:creationId xmlns:a16="http://schemas.microsoft.com/office/drawing/2014/main" id="{00000000-0008-0000-0F00-00007D030000}"/>
            </a:ext>
          </a:extLst>
        </xdr:cNvPr>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57711</xdr:rowOff>
    </xdr:from>
    <xdr:ext cx="405111" cy="259045"/>
    <xdr:sp macro="" textlink="">
      <xdr:nvSpPr>
        <xdr:cNvPr id="894" name="n_2mainValue【庁舎】&#10;有形固定資産減価償却率">
          <a:extLst>
            <a:ext uri="{FF2B5EF4-FFF2-40B4-BE49-F238E27FC236}">
              <a16:creationId xmlns:a16="http://schemas.microsoft.com/office/drawing/2014/main" id="{00000000-0008-0000-0F00-00007E030000}"/>
            </a:ext>
          </a:extLst>
        </xdr:cNvPr>
        <xdr:cNvSpPr txBox="1"/>
      </xdr:nvSpPr>
      <xdr:spPr>
        <a:xfrm>
          <a:off x="14389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78939</xdr:rowOff>
    </xdr:from>
    <xdr:ext cx="405111" cy="259045"/>
    <xdr:sp macro="" textlink="">
      <xdr:nvSpPr>
        <xdr:cNvPr id="895" name="n_3mainValue【庁舎】&#10;有形固定資産減価償却率">
          <a:extLst>
            <a:ext uri="{FF2B5EF4-FFF2-40B4-BE49-F238E27FC236}">
              <a16:creationId xmlns:a16="http://schemas.microsoft.com/office/drawing/2014/main" id="{00000000-0008-0000-0F00-00007F030000}"/>
            </a:ext>
          </a:extLst>
        </xdr:cNvPr>
        <xdr:cNvSpPr txBox="1"/>
      </xdr:nvSpPr>
      <xdr:spPr>
        <a:xfrm>
          <a:off x="13500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82204</xdr:rowOff>
    </xdr:from>
    <xdr:ext cx="405111" cy="259045"/>
    <xdr:sp macro="" textlink="">
      <xdr:nvSpPr>
        <xdr:cNvPr id="896" name="n_4mainValue【庁舎】&#10;有形固定資産減価償却率">
          <a:extLst>
            <a:ext uri="{FF2B5EF4-FFF2-40B4-BE49-F238E27FC236}">
              <a16:creationId xmlns:a16="http://schemas.microsoft.com/office/drawing/2014/main" id="{00000000-0008-0000-0F00-000080030000}"/>
            </a:ext>
          </a:extLst>
        </xdr:cNvPr>
        <xdr:cNvSpPr txBox="1"/>
      </xdr:nvSpPr>
      <xdr:spPr>
        <a:xfrm>
          <a:off x="12611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F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23" name="【庁舎】&#10;一人当たり面積最小値テキスト">
          <a:extLst>
            <a:ext uri="{FF2B5EF4-FFF2-40B4-BE49-F238E27FC236}">
              <a16:creationId xmlns:a16="http://schemas.microsoft.com/office/drawing/2014/main" id="{00000000-0008-0000-0F00-00009B030000}"/>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25" name="【庁舎】&#10;一人当たり面積最大値テキスト">
          <a:extLst>
            <a:ext uri="{FF2B5EF4-FFF2-40B4-BE49-F238E27FC236}">
              <a16:creationId xmlns:a16="http://schemas.microsoft.com/office/drawing/2014/main" id="{00000000-0008-0000-0F00-00009D03000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7" name="【庁舎】&#10;一人当たり面積平均値テキスト">
          <a:extLst>
            <a:ext uri="{FF2B5EF4-FFF2-40B4-BE49-F238E27FC236}">
              <a16:creationId xmlns:a16="http://schemas.microsoft.com/office/drawing/2014/main" id="{00000000-0008-0000-0F00-00009F030000}"/>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2110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44648</xdr:rowOff>
    </xdr:from>
    <xdr:ext cx="469744" cy="259045"/>
    <xdr:sp macro="" textlink="">
      <xdr:nvSpPr>
        <xdr:cNvPr id="939" name="【庁舎】&#10;一人当たり面積該当値テキスト">
          <a:extLst>
            <a:ext uri="{FF2B5EF4-FFF2-40B4-BE49-F238E27FC236}">
              <a16:creationId xmlns:a16="http://schemas.microsoft.com/office/drawing/2014/main" id="{00000000-0008-0000-0F00-0000AB030000}"/>
            </a:ext>
          </a:extLst>
        </xdr:cNvPr>
        <xdr:cNvSpPr txBox="1"/>
      </xdr:nvSpPr>
      <xdr:spPr>
        <a:xfrm>
          <a:off x="22199600" y="182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76019</xdr:rowOff>
    </xdr:from>
    <xdr:to>
      <xdr:col>112</xdr:col>
      <xdr:colOff>38100</xdr:colOff>
      <xdr:row>107</xdr:row>
      <xdr:rowOff>6169</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1272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117021</xdr:rowOff>
    </xdr:from>
    <xdr:to>
      <xdr:col>116</xdr:col>
      <xdr:colOff>63500</xdr:colOff>
      <xdr:row>106</xdr:row>
      <xdr:rowOff>126819</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1323300" y="1829072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84182</xdr:rowOff>
    </xdr:from>
    <xdr:to>
      <xdr:col>107</xdr:col>
      <xdr:colOff>101600</xdr:colOff>
      <xdr:row>107</xdr:row>
      <xdr:rowOff>14332</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126819</xdr:rowOff>
    </xdr:from>
    <xdr:to>
      <xdr:col>111</xdr:col>
      <xdr:colOff>177800</xdr:colOff>
      <xdr:row>106</xdr:row>
      <xdr:rowOff>134982</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20434300" y="1830051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9494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95794</xdr:rowOff>
    </xdr:from>
    <xdr:to>
      <xdr:col>107</xdr:col>
      <xdr:colOff>50800</xdr:colOff>
      <xdr:row>106</xdr:row>
      <xdr:rowOff>134982</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a:off x="19545300" y="182694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164193</xdr:rowOff>
    </xdr:from>
    <xdr:to>
      <xdr:col>98</xdr:col>
      <xdr:colOff>38100</xdr:colOff>
      <xdr:row>106</xdr:row>
      <xdr:rowOff>94343</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8605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43543</xdr:rowOff>
    </xdr:from>
    <xdr:to>
      <xdr:col>102</xdr:col>
      <xdr:colOff>114300</xdr:colOff>
      <xdr:row>106</xdr:row>
      <xdr:rowOff>95794</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a:off x="18656300" y="182172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48" name="n_1aveValue【庁舎】&#10;一人当たり面積">
          <a:extLst>
            <a:ext uri="{FF2B5EF4-FFF2-40B4-BE49-F238E27FC236}">
              <a16:creationId xmlns:a16="http://schemas.microsoft.com/office/drawing/2014/main" id="{00000000-0008-0000-0F00-0000B4030000}"/>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49" name="n_2aveValue【庁舎】&#10;一人当たり面積">
          <a:extLst>
            <a:ext uri="{FF2B5EF4-FFF2-40B4-BE49-F238E27FC236}">
              <a16:creationId xmlns:a16="http://schemas.microsoft.com/office/drawing/2014/main" id="{00000000-0008-0000-0F00-0000B5030000}"/>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50" name="n_3aveValue【庁舎】&#10;一人当たり面積">
          <a:extLst>
            <a:ext uri="{FF2B5EF4-FFF2-40B4-BE49-F238E27FC236}">
              <a16:creationId xmlns:a16="http://schemas.microsoft.com/office/drawing/2014/main" id="{00000000-0008-0000-0F00-0000B6030000}"/>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51" name="n_4aveValue【庁舎】&#10;一人当たり面積">
          <a:extLst>
            <a:ext uri="{FF2B5EF4-FFF2-40B4-BE49-F238E27FC236}">
              <a16:creationId xmlns:a16="http://schemas.microsoft.com/office/drawing/2014/main" id="{00000000-0008-0000-0F00-0000B7030000}"/>
            </a:ext>
          </a:extLst>
        </xdr:cNvPr>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168746</xdr:rowOff>
    </xdr:from>
    <xdr:ext cx="469744" cy="259045"/>
    <xdr:sp macro="" textlink="">
      <xdr:nvSpPr>
        <xdr:cNvPr id="952" name="n_1mainValue【庁舎】&#10;一人当たり面積">
          <a:extLst>
            <a:ext uri="{FF2B5EF4-FFF2-40B4-BE49-F238E27FC236}">
              <a16:creationId xmlns:a16="http://schemas.microsoft.com/office/drawing/2014/main" id="{00000000-0008-0000-0F00-0000B8030000}"/>
            </a:ext>
          </a:extLst>
        </xdr:cNvPr>
        <xdr:cNvSpPr txBox="1"/>
      </xdr:nvSpPr>
      <xdr:spPr>
        <a:xfrm>
          <a:off x="210757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953" name="n_2mainValue【庁舎】&#10;一人当たり面積">
          <a:extLst>
            <a:ext uri="{FF2B5EF4-FFF2-40B4-BE49-F238E27FC236}">
              <a16:creationId xmlns:a16="http://schemas.microsoft.com/office/drawing/2014/main" id="{00000000-0008-0000-0F00-0000B9030000}"/>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137721</xdr:rowOff>
    </xdr:from>
    <xdr:ext cx="469744" cy="259045"/>
    <xdr:sp macro="" textlink="">
      <xdr:nvSpPr>
        <xdr:cNvPr id="954" name="n_3mainValue【庁舎】&#10;一人当たり面積">
          <a:extLst>
            <a:ext uri="{FF2B5EF4-FFF2-40B4-BE49-F238E27FC236}">
              <a16:creationId xmlns:a16="http://schemas.microsoft.com/office/drawing/2014/main" id="{00000000-0008-0000-0F00-0000BA030000}"/>
            </a:ext>
          </a:extLst>
        </xdr:cNvPr>
        <xdr:cNvSpPr txBox="1"/>
      </xdr:nvSpPr>
      <xdr:spPr>
        <a:xfrm>
          <a:off x="19310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110870</xdr:rowOff>
    </xdr:from>
    <xdr:ext cx="469744" cy="259045"/>
    <xdr:sp macro="" textlink="">
      <xdr:nvSpPr>
        <xdr:cNvPr id="955" name="n_4mainValue【庁舎】&#10;一人当たり面積">
          <a:extLst>
            <a:ext uri="{FF2B5EF4-FFF2-40B4-BE49-F238E27FC236}">
              <a16:creationId xmlns:a16="http://schemas.microsoft.com/office/drawing/2014/main" id="{00000000-0008-0000-0F00-0000BB030000}"/>
            </a:ext>
          </a:extLst>
        </xdr:cNvPr>
        <xdr:cNvSpPr txBox="1"/>
      </xdr:nvSpPr>
      <xdr:spPr>
        <a:xfrm>
          <a:off x="18421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F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F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類似団体平均を大きく上回っている福祉施設については、保有する１４施設のうち１０施設が築３０年以上経過し、かつ１１施設が減価償却率８０％を超えているためである。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庁舎については、保有する８施設の内５施設が築３０年以上経過しているためである。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今後の利用数の動向等を考慮しつつ、整備計画を策定し、長寿命化も加味しながら施設の耐震化や老朽化した施設の適切な維持保全に努めていく。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一般廃棄物処理施設の一人当たりの有形固定資産（償却資産）額が大きく増加しているのは、1施設の供用を開始したためである。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当市は企業も集積していないことなどから財政基盤が弱いことに加えて、人口減少（</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5,903</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％減）や全国平均を上回る高齢化率（</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38.7</a:t>
          </a:r>
          <a:r>
            <a:rPr kumimoji="1" lang="ja-JP" altLang="ja-JP" sz="1100">
              <a:solidFill>
                <a:schemeClr val="dk1"/>
              </a:solidFill>
              <a:effectLst/>
              <a:latin typeface="+mn-lt"/>
              <a:ea typeface="+mn-ea"/>
              <a:cs typeface="+mn-cs"/>
            </a:rPr>
            <a:t>％）、基幹産業である水産業の長引く低迷などにより、市税の減収傾向が続いており、財政力指数は、類似団体平均を大きく下回っている。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今後も限られた財源を重点施策に配分することにより地域の活性化を図るとともに、歳出削減、定員管理・給与の適正化、地方税の徴収強化などの取り組みを通じて、財政基盤の強化に努める。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高利率の既発債の繰上償還による公債費抑制などの影響により、類似団体平均を下回る状況が続いている。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引き続き、地方税の徴収強化により財源確保を図るとともに、事務事業の簡素化・効率化や地方債発行の抑制などにより経常経費の削減に努める。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65859</xdr:rowOff>
    </xdr:from>
    <xdr:to>
      <xdr:col>23</xdr:col>
      <xdr:colOff>133350</xdr:colOff>
      <xdr:row>59</xdr:row>
      <xdr:rowOff>93435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181409"/>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65859</xdr:rowOff>
    </xdr:from>
    <xdr:to>
      <xdr:col>19</xdr:col>
      <xdr:colOff>133350</xdr:colOff>
      <xdr:row>59</xdr:row>
      <xdr:rowOff>127907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1814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45176</xdr:rowOff>
    </xdr:from>
    <xdr:to>
      <xdr:col>15</xdr:col>
      <xdr:colOff>82550</xdr:colOff>
      <xdr:row>59</xdr:row>
      <xdr:rowOff>127907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16072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59</xdr:row>
      <xdr:rowOff>45176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193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42635</xdr:rowOff>
    </xdr:from>
    <xdr:to>
      <xdr:col>23</xdr:col>
      <xdr:colOff>184150</xdr:colOff>
      <xdr:row>59</xdr:row>
      <xdr:rowOff>144235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59162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15059</xdr:rowOff>
    </xdr:from>
    <xdr:to>
      <xdr:col>19</xdr:col>
      <xdr:colOff>184150</xdr:colOff>
      <xdr:row>59</xdr:row>
      <xdr:rowOff>116659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126836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77107</xdr:rowOff>
    </xdr:from>
    <xdr:to>
      <xdr:col>15</xdr:col>
      <xdr:colOff>133350</xdr:colOff>
      <xdr:row>60</xdr:row>
      <xdr:rowOff>7257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17434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165826</xdr:rowOff>
    </xdr:from>
    <xdr:to>
      <xdr:col>11</xdr:col>
      <xdr:colOff>82550</xdr:colOff>
      <xdr:row>59</xdr:row>
      <xdr:rowOff>95976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106153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a:t>
          </a:r>
          <a:r>
            <a:rPr kumimoji="1" lang="ja-JP" altLang="en-US" sz="1100">
              <a:solidFill>
                <a:schemeClr val="dk1"/>
              </a:solidFill>
              <a:effectLst/>
              <a:latin typeface="+mn-lt"/>
              <a:ea typeface="+mn-ea"/>
              <a:cs typeface="+mn-cs"/>
            </a:rPr>
            <a:t>復旧事業</a:t>
          </a:r>
          <a:r>
            <a:rPr kumimoji="1" lang="ja-JP" altLang="ja-JP" sz="1100">
              <a:solidFill>
                <a:schemeClr val="dk1"/>
              </a:solidFill>
              <a:effectLst/>
              <a:latin typeface="+mn-lt"/>
              <a:ea typeface="+mn-ea"/>
              <a:cs typeface="+mn-cs"/>
            </a:rPr>
            <a:t>の影響で大きく増加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今後、同災害復旧事業に係る経費は減少していき、発災前の数値に収束すると見込んでいる。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引き続き、</a:t>
          </a:r>
          <a:r>
            <a:rPr kumimoji="1" lang="ja-JP" altLang="ja-JP" sz="1100">
              <a:solidFill>
                <a:schemeClr val="dk1"/>
              </a:solidFill>
              <a:effectLst/>
              <a:latin typeface="+mn-lt"/>
              <a:ea typeface="+mn-ea"/>
              <a:cs typeface="+mn-cs"/>
            </a:rPr>
            <a:t>行財政改革への取り組みを通じて、人件費・物件費</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163263</xdr:rowOff>
    </xdr:from>
    <xdr:to>
      <xdr:col>23</xdr:col>
      <xdr:colOff>133350</xdr:colOff>
      <xdr:row>83</xdr:row>
      <xdr:rowOff>167160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22163"/>
          <a:ext cx="838200" cy="1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131046</xdr:rowOff>
    </xdr:from>
    <xdr:to>
      <xdr:col>19</xdr:col>
      <xdr:colOff>133350</xdr:colOff>
      <xdr:row>82</xdr:row>
      <xdr:rowOff>163263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18496"/>
          <a:ext cx="889000" cy="20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131046</xdr:rowOff>
    </xdr:from>
    <xdr:to>
      <xdr:col>15</xdr:col>
      <xdr:colOff>82550</xdr:colOff>
      <xdr:row>81</xdr:row>
      <xdr:rowOff>137165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18496"/>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120304</xdr:rowOff>
    </xdr:from>
    <xdr:to>
      <xdr:col>11</xdr:col>
      <xdr:colOff>31750</xdr:colOff>
      <xdr:row>81</xdr:row>
      <xdr:rowOff>137165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07754"/>
          <a:ext cx="88900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116360</xdr:rowOff>
    </xdr:from>
    <xdr:to>
      <xdr:col>23</xdr:col>
      <xdr:colOff>184150</xdr:colOff>
      <xdr:row>84</xdr:row>
      <xdr:rowOff>46510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88437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1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112463</xdr:rowOff>
    </xdr:from>
    <xdr:to>
      <xdr:col>19</xdr:col>
      <xdr:colOff>184150</xdr:colOff>
      <xdr:row>83</xdr:row>
      <xdr:rowOff>42613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52790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4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80246</xdr:rowOff>
    </xdr:from>
    <xdr:to>
      <xdr:col>15</xdr:col>
      <xdr:colOff>133350</xdr:colOff>
      <xdr:row>82</xdr:row>
      <xdr:rowOff>10396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20573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86365</xdr:rowOff>
    </xdr:from>
    <xdr:to>
      <xdr:col>11</xdr:col>
      <xdr:colOff>82550</xdr:colOff>
      <xdr:row>82</xdr:row>
      <xdr:rowOff>16515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7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26692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4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69504</xdr:rowOff>
    </xdr:from>
    <xdr:to>
      <xdr:col>7</xdr:col>
      <xdr:colOff>31750</xdr:colOff>
      <xdr:row>81</xdr:row>
      <xdr:rowOff>171104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2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ラスパイレス指数は類似団体平均を下回っており、引き続き職員給与の適正化に努める。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29936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2258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64407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2258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64407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2775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81643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2775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半島部や離島を有する地理的要件に加え、人口減少に歯止めがかからない（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5,903</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％減）状況である。今年度は、新規採用職員数を増加したこと及び人口減の影響により、人口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0.60</a:t>
          </a:r>
          <a:r>
            <a:rPr kumimoji="1" lang="ja-JP" altLang="ja-JP" sz="1100">
              <a:solidFill>
                <a:schemeClr val="dk1"/>
              </a:solidFill>
              <a:effectLst/>
              <a:latin typeface="+mn-lt"/>
              <a:ea typeface="+mn-ea"/>
              <a:cs typeface="+mn-cs"/>
            </a:rPr>
            <a:t>人の増となった。一方で、</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まで継続的に取り組んできた職員数削減の効果により、結果的に全国平均、県内平均及び類似団体平均を下回った。</a:t>
          </a:r>
          <a:endParaRPr lang="ja-JP" altLang="ja-JP" sz="1400">
            <a:effectLst/>
          </a:endParaRPr>
        </a:p>
        <a:p>
          <a:r>
            <a:rPr kumimoji="1" lang="ja-JP" altLang="ja-JP" sz="1100">
              <a:solidFill>
                <a:schemeClr val="dk1"/>
              </a:solidFill>
              <a:effectLst/>
              <a:latin typeface="+mn-lt"/>
              <a:ea typeface="+mn-ea"/>
              <a:cs typeface="+mn-cs"/>
            </a:rPr>
            <a:t>　引き続き、市民サービスの低下を招かないような組織編制や事務見直しに努める。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139156</xdr:rowOff>
    </xdr:from>
    <xdr:to>
      <xdr:col>81</xdr:col>
      <xdr:colOff>44450</xdr:colOff>
      <xdr:row>60</xdr:row>
      <xdr:rowOff>162137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2615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103536</xdr:rowOff>
    </xdr:from>
    <xdr:to>
      <xdr:col>77</xdr:col>
      <xdr:colOff>44450</xdr:colOff>
      <xdr:row>60</xdr:row>
      <xdr:rowOff>139156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9053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96641</xdr:rowOff>
    </xdr:from>
    <xdr:to>
      <xdr:col>72</xdr:col>
      <xdr:colOff>203200</xdr:colOff>
      <xdr:row>60</xdr:row>
      <xdr:rowOff>103536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8364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93194</xdr:rowOff>
    </xdr:from>
    <xdr:to>
      <xdr:col>68</xdr:col>
      <xdr:colOff>152400</xdr:colOff>
      <xdr:row>60</xdr:row>
      <xdr:rowOff>96641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801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127864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88356</xdr:rowOff>
    </xdr:from>
    <xdr:to>
      <xdr:col>77</xdr:col>
      <xdr:colOff>95250</xdr:colOff>
      <xdr:row>61</xdr:row>
      <xdr:rowOff>18506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28683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52736</xdr:rowOff>
    </xdr:from>
    <xdr:to>
      <xdr:col>73</xdr:col>
      <xdr:colOff>44450</xdr:colOff>
      <xdr:row>60</xdr:row>
      <xdr:rowOff>154336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164513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45841</xdr:rowOff>
    </xdr:from>
    <xdr:to>
      <xdr:col>68</xdr:col>
      <xdr:colOff>203200</xdr:colOff>
      <xdr:row>60</xdr:row>
      <xdr:rowOff>147441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157618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42394</xdr:rowOff>
    </xdr:from>
    <xdr:to>
      <xdr:col>64</xdr:col>
      <xdr:colOff>152400</xdr:colOff>
      <xdr:row>60</xdr:row>
      <xdr:rowOff>143994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154171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近年実施してきた既発債の繰上償還による元利償還金の減少、交付税措置率の有利な過疎対策事業債や合併特例債を活用している影響などにより、指標は改善傾向にあり、類似団体平均を下回っている。</a:t>
          </a:r>
          <a:endParaRPr lang="ja-JP" altLang="ja-JP" sz="1200">
            <a:effectLst/>
          </a:endParaRPr>
        </a:p>
        <a:p>
          <a:r>
            <a:rPr kumimoji="1" lang="ja-JP" altLang="ja-JP" sz="1050">
              <a:solidFill>
                <a:schemeClr val="dk1"/>
              </a:solidFill>
              <a:effectLst/>
              <a:latin typeface="+mn-lt"/>
              <a:ea typeface="+mn-ea"/>
              <a:cs typeface="+mn-cs"/>
            </a:rPr>
            <a:t>　しかしながら、引き続き本庁舎耐震改修事業などの大規模事業が実施されることや、合併措置の終了による標準財政規模の縮減が見込まれることに加え、平成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月豪雨災害に係る災害復旧事業が継続して実施される</a:t>
          </a:r>
          <a:r>
            <a:rPr kumimoji="1" lang="ja-JP" altLang="en-US" sz="1050">
              <a:solidFill>
                <a:schemeClr val="dk1"/>
              </a:solidFill>
              <a:effectLst/>
              <a:latin typeface="+mn-lt"/>
              <a:ea typeface="+mn-ea"/>
              <a:cs typeface="+mn-cs"/>
            </a:rPr>
            <a:t>こと</a:t>
          </a:r>
          <a:r>
            <a:rPr kumimoji="1" lang="ja-JP" altLang="ja-JP" sz="1050">
              <a:solidFill>
                <a:schemeClr val="dk1"/>
              </a:solidFill>
              <a:effectLst/>
              <a:latin typeface="+mn-lt"/>
              <a:ea typeface="+mn-ea"/>
              <a:cs typeface="+mn-cs"/>
            </a:rPr>
            <a:t>により、中期的な指標の悪化が懸念されることから、今後も新発債の発行抑制など、財政の健全化に努める。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125185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58283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38</xdr:row>
      <xdr:rowOff>171148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6402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171148</xdr:rowOff>
    </xdr:from>
    <xdr:to>
      <xdr:col>72</xdr:col>
      <xdr:colOff>203200</xdr:colOff>
      <xdr:row>39</xdr:row>
      <xdr:rowOff>80131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6862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40</xdr:row>
      <xdr:rowOff>46567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7666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120348</xdr:rowOff>
    </xdr:from>
    <xdr:to>
      <xdr:col>73</xdr:col>
      <xdr:colOff>44450</xdr:colOff>
      <xdr:row>39</xdr:row>
      <xdr:rowOff>50498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60675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月豪雨災害復旧事業</a:t>
          </a:r>
          <a:r>
            <a:rPr kumimoji="1" lang="ja-JP" altLang="en-US" sz="1050">
              <a:solidFill>
                <a:schemeClr val="dk1"/>
              </a:solidFill>
              <a:effectLst/>
              <a:latin typeface="+mn-lt"/>
              <a:ea typeface="+mn-ea"/>
              <a:cs typeface="+mn-cs"/>
            </a:rPr>
            <a:t>の発債などにより、地方債残高は増となったが（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年間で</a:t>
          </a:r>
          <a:r>
            <a:rPr kumimoji="1" lang="en-US" altLang="ja-JP" sz="1050">
              <a:solidFill>
                <a:schemeClr val="dk1"/>
              </a:solidFill>
              <a:effectLst/>
              <a:latin typeface="+mn-lt"/>
              <a:ea typeface="+mn-ea"/>
              <a:cs typeface="+mn-cs"/>
            </a:rPr>
            <a:t>232</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既発債の繰上償還などにより指標は改善され、平成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年度からは該当がない。</a:t>
          </a:r>
          <a:endParaRPr lang="ja-JP" altLang="ja-JP" sz="1050">
            <a:effectLst/>
          </a:endParaRPr>
        </a:p>
        <a:p>
          <a:r>
            <a:rPr kumimoji="1" lang="ja-JP" altLang="ja-JP" sz="1050">
              <a:solidFill>
                <a:schemeClr val="dk1"/>
              </a:solidFill>
              <a:effectLst/>
              <a:latin typeface="+mn-lt"/>
              <a:ea typeface="+mn-ea"/>
              <a:cs typeface="+mn-cs"/>
            </a:rPr>
            <a:t>　引き続き本庁舎耐震改修事業などの大規模事業が実施されることや、合併優遇措置の終了による標準財政規模の縮減が見込まれることに加え、平成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月豪雨災害に係る災害復旧事業</a:t>
          </a:r>
          <a:r>
            <a:rPr kumimoji="1" lang="ja-JP" altLang="en-US" sz="1050">
              <a:solidFill>
                <a:schemeClr val="dk1"/>
              </a:solidFill>
              <a:effectLst/>
              <a:latin typeface="+mn-lt"/>
              <a:ea typeface="+mn-ea"/>
              <a:cs typeface="+mn-cs"/>
            </a:rPr>
            <a:t>を継続して</a:t>
          </a:r>
          <a:r>
            <a:rPr kumimoji="1" lang="ja-JP" altLang="ja-JP" sz="1050">
              <a:solidFill>
                <a:schemeClr val="dk1"/>
              </a:solidFill>
              <a:effectLst/>
              <a:latin typeface="+mn-lt"/>
              <a:ea typeface="+mn-ea"/>
              <a:cs typeface="+mn-cs"/>
            </a:rPr>
            <a:t>実施</a:t>
          </a:r>
          <a:r>
            <a:rPr kumimoji="1" lang="ja-JP" altLang="en-US" sz="1050">
              <a:solidFill>
                <a:schemeClr val="dk1"/>
              </a:solidFill>
              <a:effectLst/>
              <a:latin typeface="+mn-lt"/>
              <a:ea typeface="+mn-ea"/>
              <a:cs typeface="+mn-cs"/>
            </a:rPr>
            <a:t>するため</a:t>
          </a:r>
          <a:r>
            <a:rPr kumimoji="1" lang="ja-JP" altLang="ja-JP" sz="1050">
              <a:solidFill>
                <a:schemeClr val="dk1"/>
              </a:solidFill>
              <a:effectLst/>
              <a:latin typeface="+mn-lt"/>
              <a:ea typeface="+mn-ea"/>
              <a:cs typeface="+mn-cs"/>
            </a:rPr>
            <a:t>、中期的な指標の悪化が懸念される</a:t>
          </a:r>
          <a:r>
            <a:rPr kumimoji="1" lang="ja-JP" altLang="en-US"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よって、</a:t>
          </a:r>
          <a:r>
            <a:rPr kumimoji="1" lang="ja-JP" altLang="ja-JP" sz="1050">
              <a:solidFill>
                <a:schemeClr val="dk1"/>
              </a:solidFill>
              <a:effectLst/>
              <a:latin typeface="+mn-lt"/>
              <a:ea typeface="+mn-ea"/>
              <a:cs typeface="+mn-cs"/>
            </a:rPr>
            <a:t>今後も義務的経費の削減などの行財政改革を進め、財政の健全化に努める。</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定員適正化計画に基づく職員数の削減</a:t>
          </a:r>
          <a:r>
            <a:rPr kumimoji="1" lang="ja-JP" altLang="en-US" sz="1100">
              <a:solidFill>
                <a:schemeClr val="dk1"/>
              </a:solidFill>
              <a:effectLst/>
              <a:latin typeface="+mn-lt"/>
              <a:ea typeface="+mn-ea"/>
              <a:cs typeface="+mn-cs"/>
            </a:rPr>
            <a:t>を実施してきた結果として</a:t>
          </a:r>
          <a:r>
            <a:rPr kumimoji="1" lang="ja-JP" altLang="ja-JP" sz="1100">
              <a:solidFill>
                <a:schemeClr val="dk1"/>
              </a:solidFill>
              <a:effectLst/>
              <a:latin typeface="+mn-lt"/>
              <a:ea typeface="+mn-ea"/>
              <a:cs typeface="+mn-cs"/>
            </a:rPr>
            <a:t>、指標は類似団体平均を下回っている。</a:t>
          </a:r>
          <a:endParaRPr lang="ja-JP" altLang="ja-JP" sz="1400">
            <a:effectLst/>
          </a:endParaRPr>
        </a:p>
        <a:p>
          <a:r>
            <a:rPr kumimoji="1" lang="ja-JP" altLang="ja-JP" sz="1100">
              <a:solidFill>
                <a:schemeClr val="dk1"/>
              </a:solidFill>
              <a:effectLst/>
              <a:latin typeface="+mn-lt"/>
              <a:ea typeface="+mn-ea"/>
              <a:cs typeface="+mn-cs"/>
            </a:rPr>
            <a:t>　引き続き、市民サービスの低下を招かないような組織編制や事務の見直しに努め、人件費の抑制に努める。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34</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8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34</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7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事務事業の効率化の取り組みなどにより、類似団体平均を下回る状況が続いている。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今後、業務の民間委託が進むことなどから、指標の上昇が見込まれるが、行政の簡素化・効率化を進め、現水準の維持に努める。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5273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35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66040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3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14</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6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73660</xdr:rowOff>
    </xdr:from>
    <xdr:to>
      <xdr:col>69</xdr:col>
      <xdr:colOff>92075</xdr:colOff>
      <xdr:row>14</xdr:row>
      <xdr:rowOff>81280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7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xdr:rowOff>
    </xdr:from>
    <xdr:to>
      <xdr:col>74</xdr:col>
      <xdr:colOff>31750</xdr:colOff>
      <xdr:row>14</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127017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22860</xdr:rowOff>
    </xdr:from>
    <xdr:to>
      <xdr:col>65</xdr:col>
      <xdr:colOff>53975</xdr:colOff>
      <xdr:row>14</xdr:row>
      <xdr:rowOff>124460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134637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児童</a:t>
          </a:r>
          <a:r>
            <a:rPr kumimoji="1" lang="ja-JP" altLang="ja-JP" sz="1100">
              <a:solidFill>
                <a:schemeClr val="dk1"/>
              </a:solidFill>
              <a:effectLst/>
              <a:latin typeface="+mn-lt"/>
              <a:ea typeface="+mn-ea"/>
              <a:cs typeface="+mn-cs"/>
            </a:rPr>
            <a:t>福祉費における扶助費の事業費が減額となったことなどから、類似団体平均を下回ったが、全国平均を上回る高齢化率（</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38.7</a:t>
          </a:r>
          <a:r>
            <a:rPr kumimoji="1" lang="ja-JP" altLang="ja-JP" sz="1100">
              <a:solidFill>
                <a:schemeClr val="dk1"/>
              </a:solidFill>
              <a:effectLst/>
              <a:latin typeface="+mn-lt"/>
              <a:ea typeface="+mn-ea"/>
              <a:cs typeface="+mn-cs"/>
            </a:rPr>
            <a:t>％）などの影響が懸念される。</a:t>
          </a:r>
          <a:endParaRPr lang="ja-JP" altLang="ja-JP" sz="1400">
            <a:effectLst/>
          </a:endParaRPr>
        </a:p>
        <a:p>
          <a:r>
            <a:rPr kumimoji="1" lang="ja-JP" altLang="ja-JP" sz="1100">
              <a:solidFill>
                <a:schemeClr val="dk1"/>
              </a:solidFill>
              <a:effectLst/>
              <a:latin typeface="+mn-lt"/>
              <a:ea typeface="+mn-ea"/>
              <a:cs typeface="+mn-cs"/>
            </a:rPr>
            <a:t>　引き続き、行政の簡素化・効率化による他の経常経費の抑制･削減に努める。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54</xdr:row>
      <xdr:rowOff>157480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08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157480</xdr:rowOff>
    </xdr:from>
    <xdr:to>
      <xdr:col>19</xdr:col>
      <xdr:colOff>187325</xdr:colOff>
      <xdr:row>55</xdr:row>
      <xdr:rowOff>1270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1270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119380</xdr:rowOff>
    </xdr:from>
    <xdr:to>
      <xdr:col>11</xdr:col>
      <xdr:colOff>9525</xdr:colOff>
      <xdr:row>54</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106680</xdr:rowOff>
    </xdr:from>
    <xdr:to>
      <xdr:col>20</xdr:col>
      <xdr:colOff>38100</xdr:colOff>
      <xdr:row>55</xdr:row>
      <xdr:rowOff>36830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47007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68580</xdr:rowOff>
    </xdr:from>
    <xdr:to>
      <xdr:col>6</xdr:col>
      <xdr:colOff>171450</xdr:colOff>
      <xdr:row>54</xdr:row>
      <xdr:rowOff>170180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その他に係る経常収支比率が類似団体平均を上回っているのは、多額の繰出金が主な原因である。</a:t>
          </a:r>
          <a:endParaRPr lang="ja-JP" altLang="ja-JP" sz="1400">
            <a:effectLst/>
          </a:endParaRPr>
        </a:p>
        <a:p>
          <a:r>
            <a:rPr kumimoji="1" lang="ja-JP" altLang="ja-JP" sz="1100">
              <a:solidFill>
                <a:schemeClr val="dk1"/>
              </a:solidFill>
              <a:effectLst/>
              <a:latin typeface="+mn-lt"/>
              <a:ea typeface="+mn-ea"/>
              <a:cs typeface="+mn-cs"/>
            </a:rPr>
            <a:t>　公共下水道事業特別会計で整備した下水道施設の元利償還に対する一般会計負担など多額の経費を要している。</a:t>
          </a:r>
          <a:endParaRPr lang="ja-JP" altLang="ja-JP" sz="1400">
            <a:effectLst/>
          </a:endParaRPr>
        </a:p>
        <a:p>
          <a:r>
            <a:rPr kumimoji="1" lang="ja-JP" altLang="ja-JP" sz="1100">
              <a:solidFill>
                <a:schemeClr val="dk1"/>
              </a:solidFill>
              <a:effectLst/>
              <a:latin typeface="+mn-lt"/>
              <a:ea typeface="+mn-ea"/>
              <a:cs typeface="+mn-cs"/>
            </a:rPr>
            <a:t>　今後、特別会計における独立採算の原則に立ち返り、料金などの適正化を図ることなどにより、税収を主な財源とする普通会計の負担額を減らしていくよう努める。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97609</xdr:rowOff>
    </xdr:from>
    <xdr:to>
      <xdr:col>82</xdr:col>
      <xdr:colOff>107950</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988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123734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053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123734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118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117203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11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18886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146249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一部事務組合及び市立３病院への負担金が多額になっているため、類似団体平均を上回る状況が続いている。</a:t>
          </a:r>
          <a:endParaRPr lang="ja-JP" altLang="ja-JP" sz="1400">
            <a:effectLst/>
          </a:endParaRPr>
        </a:p>
        <a:p>
          <a:r>
            <a:rPr kumimoji="1" lang="ja-JP" altLang="ja-JP" sz="1100">
              <a:solidFill>
                <a:schemeClr val="dk1"/>
              </a:solidFill>
              <a:effectLst/>
              <a:latin typeface="+mn-lt"/>
              <a:ea typeface="+mn-ea"/>
              <a:cs typeface="+mn-cs"/>
            </a:rPr>
            <a:t>　各種団体への補助金については、効率的・効果的な運用を図るため、統一的な基準に基づく客観的な審査を行い、引き続き整理適正化に努める。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586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14986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140716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既発債の繰上償還や中長期財政計画に沿った財政運営に努めたことにより減少傾向が続いており、平成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年度からは類似団体平均を下回っている</a:t>
          </a:r>
          <a:r>
            <a:rPr kumimoji="1" lang="ja-JP" altLang="en-US" sz="1100">
              <a:solidFill>
                <a:schemeClr val="dk1"/>
              </a:solidFill>
              <a:effectLst/>
              <a:latin typeface="+mn-lt"/>
              <a:ea typeface="+mn-ea"/>
              <a:cs typeface="+mn-cs"/>
            </a:rPr>
            <a:t>ものの、今後、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a:t>
          </a:r>
          <a:r>
            <a:rPr kumimoji="1" lang="ja-JP" altLang="en-US" sz="1100">
              <a:solidFill>
                <a:schemeClr val="dk1"/>
              </a:solidFill>
              <a:effectLst/>
              <a:latin typeface="+mn-lt"/>
              <a:ea typeface="+mn-ea"/>
              <a:cs typeface="+mn-cs"/>
            </a:rPr>
            <a:t>分の</a:t>
          </a:r>
          <a:r>
            <a:rPr kumimoji="1" lang="ja-JP" altLang="ja-JP" sz="1100">
              <a:solidFill>
                <a:schemeClr val="dk1"/>
              </a:solidFill>
              <a:effectLst/>
              <a:latin typeface="+mn-lt"/>
              <a:ea typeface="+mn-ea"/>
              <a:cs typeface="+mn-cs"/>
            </a:rPr>
            <a:t>本格的な償還が始まる</a:t>
          </a:r>
          <a:r>
            <a:rPr kumimoji="1" lang="ja-JP" altLang="en-US" sz="1100">
              <a:solidFill>
                <a:schemeClr val="dk1"/>
              </a:solidFill>
              <a:effectLst/>
              <a:latin typeface="+mn-lt"/>
              <a:ea typeface="+mn-ea"/>
              <a:cs typeface="+mn-cs"/>
            </a:rPr>
            <a:t>ことから、指標の悪化が懸念される。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計画的な地方債の発行に努め、後年度に過度の負担を残さないよう健全な財政運営に努める。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162923</xdr:rowOff>
    </xdr:from>
    <xdr:to>
      <xdr:col>24</xdr:col>
      <xdr:colOff>25400</xdr:colOff>
      <xdr:row>77</xdr:row>
      <xdr:rowOff>89444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9312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89444</xdr:rowOff>
    </xdr:from>
    <xdr:to>
      <xdr:col>19</xdr:col>
      <xdr:colOff>187325</xdr:colOff>
      <xdr:row>77</xdr:row>
      <xdr:rowOff>95976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291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89444</xdr:rowOff>
    </xdr:from>
    <xdr:to>
      <xdr:col>15</xdr:col>
      <xdr:colOff>98425</xdr:colOff>
      <xdr:row>77</xdr:row>
      <xdr:rowOff>95976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291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89444</xdr:rowOff>
    </xdr:from>
    <xdr:to>
      <xdr:col>11</xdr:col>
      <xdr:colOff>9525</xdr:colOff>
      <xdr:row>77</xdr:row>
      <xdr:rowOff>89444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291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112123</xdr:rowOff>
    </xdr:from>
    <xdr:to>
      <xdr:col>24</xdr:col>
      <xdr:colOff>76200</xdr:colOff>
      <xdr:row>77</xdr:row>
      <xdr:rowOff>42273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128650</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38644</xdr:rowOff>
    </xdr:from>
    <xdr:to>
      <xdr:col>20</xdr:col>
      <xdr:colOff>38100</xdr:colOff>
      <xdr:row>77</xdr:row>
      <xdr:rowOff>140244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150421</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00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45176</xdr:rowOff>
    </xdr:from>
    <xdr:to>
      <xdr:col>15</xdr:col>
      <xdr:colOff>149225</xdr:colOff>
      <xdr:row>77</xdr:row>
      <xdr:rowOff>146776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156953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38644</xdr:rowOff>
    </xdr:from>
    <xdr:to>
      <xdr:col>11</xdr:col>
      <xdr:colOff>60325</xdr:colOff>
      <xdr:row>77</xdr:row>
      <xdr:rowOff>140244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150421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38644</xdr:rowOff>
    </xdr:from>
    <xdr:to>
      <xdr:col>6</xdr:col>
      <xdr:colOff>171450</xdr:colOff>
      <xdr:row>77</xdr:row>
      <xdr:rowOff>140244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125021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公債費以外で見た場合、類似団体平均を下回っているが、補助費や繰出金などの割合は高くなっている。</a:t>
          </a:r>
          <a:endParaRPr lang="ja-JP" altLang="ja-JP" sz="1400">
            <a:effectLst/>
          </a:endParaRPr>
        </a:p>
        <a:p>
          <a:r>
            <a:rPr kumimoji="1" lang="ja-JP" altLang="ja-JP" sz="1100">
              <a:solidFill>
                <a:schemeClr val="dk1"/>
              </a:solidFill>
              <a:effectLst/>
              <a:latin typeface="+mn-lt"/>
              <a:ea typeface="+mn-ea"/>
              <a:cs typeface="+mn-cs"/>
            </a:rPr>
            <a:t>　行財政改革による行政の簡素化・効率化、補助金の整理適正化、受益者負担の適正化などにより、経常経費の削減に努める。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75</xdr:row>
      <xdr:rowOff>78994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8508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28702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850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75</xdr:row>
      <xdr:rowOff>28702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8371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122428</xdr:rowOff>
    </xdr:from>
    <xdr:to>
      <xdr:col>69</xdr:col>
      <xdr:colOff>92075</xdr:colOff>
      <xdr:row>74</xdr:row>
      <xdr:rowOff>149860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09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28194</xdr:rowOff>
    </xdr:from>
    <xdr:to>
      <xdr:col>82</xdr:col>
      <xdr:colOff>158750</xdr:colOff>
      <xdr:row>75</xdr:row>
      <xdr:rowOff>129794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44721</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71628</xdr:rowOff>
    </xdr:from>
    <xdr:to>
      <xdr:col>65</xdr:col>
      <xdr:colOff>53975</xdr:colOff>
      <xdr:row>75</xdr:row>
      <xdr:rowOff>1778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11955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99024</xdr:rowOff>
    </xdr:from>
    <xdr:to>
      <xdr:col>29</xdr:col>
      <xdr:colOff>127000</xdr:colOff>
      <xdr:row>15</xdr:row>
      <xdr:rowOff>102943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18399"/>
          <a:ext cx="647700" cy="3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99024</xdr:rowOff>
    </xdr:from>
    <xdr:to>
      <xdr:col>26</xdr:col>
      <xdr:colOff>50800</xdr:colOff>
      <xdr:row>15</xdr:row>
      <xdr:rowOff>161840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18399"/>
          <a:ext cx="698500" cy="62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161840</xdr:rowOff>
    </xdr:from>
    <xdr:to>
      <xdr:col>22</xdr:col>
      <xdr:colOff>114300</xdr:colOff>
      <xdr:row>16</xdr:row>
      <xdr:rowOff>11454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81215"/>
          <a:ext cx="698500" cy="2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11454</xdr:rowOff>
    </xdr:from>
    <xdr:to>
      <xdr:col>18</xdr:col>
      <xdr:colOff>177800</xdr:colOff>
      <xdr:row>16</xdr:row>
      <xdr:rowOff>25251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02279"/>
          <a:ext cx="698500" cy="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52143</xdr:rowOff>
    </xdr:from>
    <xdr:to>
      <xdr:col>29</xdr:col>
      <xdr:colOff>177800</xdr:colOff>
      <xdr:row>15</xdr:row>
      <xdr:rowOff>153743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71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68670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1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48224</xdr:rowOff>
    </xdr:from>
    <xdr:to>
      <xdr:col>26</xdr:col>
      <xdr:colOff>101600</xdr:colOff>
      <xdr:row>15</xdr:row>
      <xdr:rowOff>149824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6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160001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36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111040</xdr:rowOff>
    </xdr:from>
    <xdr:to>
      <xdr:col>22</xdr:col>
      <xdr:colOff>165100</xdr:colOff>
      <xdr:row>16</xdr:row>
      <xdr:rowOff>41190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3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51367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9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132104</xdr:rowOff>
    </xdr:from>
    <xdr:to>
      <xdr:col>19</xdr:col>
      <xdr:colOff>38100</xdr:colOff>
      <xdr:row>16</xdr:row>
      <xdr:rowOff>62254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5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72431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2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145901</xdr:rowOff>
    </xdr:from>
    <xdr:to>
      <xdr:col>15</xdr:col>
      <xdr:colOff>101600</xdr:colOff>
      <xdr:row>16</xdr:row>
      <xdr:rowOff>76051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6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86228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3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88572</xdr:rowOff>
    </xdr:from>
    <xdr:to>
      <xdr:col>29</xdr:col>
      <xdr:colOff>127000</xdr:colOff>
      <xdr:row>37</xdr:row>
      <xdr:rowOff>172080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13272"/>
          <a:ext cx="647700" cy="8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64158</xdr:rowOff>
    </xdr:from>
    <xdr:to>
      <xdr:col>26</xdr:col>
      <xdr:colOff>50800</xdr:colOff>
      <xdr:row>37</xdr:row>
      <xdr:rowOff>88572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88858"/>
          <a:ext cx="698500" cy="2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64158</xdr:rowOff>
    </xdr:from>
    <xdr:to>
      <xdr:col>22</xdr:col>
      <xdr:colOff>114300</xdr:colOff>
      <xdr:row>37</xdr:row>
      <xdr:rowOff>66764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88858"/>
          <a:ext cx="698500" cy="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19764</xdr:rowOff>
    </xdr:from>
    <xdr:to>
      <xdr:col>18</xdr:col>
      <xdr:colOff>177800</xdr:colOff>
      <xdr:row>37</xdr:row>
      <xdr:rowOff>66764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44464"/>
          <a:ext cx="698500" cy="4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121280</xdr:rowOff>
    </xdr:from>
    <xdr:to>
      <xdr:col>29</xdr:col>
      <xdr:colOff>177800</xdr:colOff>
      <xdr:row>37</xdr:row>
      <xdr:rowOff>222880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93357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37772</xdr:rowOff>
    </xdr:from>
    <xdr:to>
      <xdr:col>26</xdr:col>
      <xdr:colOff>101600</xdr:colOff>
      <xdr:row>37</xdr:row>
      <xdr:rowOff>139372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124149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13358</xdr:rowOff>
    </xdr:from>
    <xdr:to>
      <xdr:col>22</xdr:col>
      <xdr:colOff>165100</xdr:colOff>
      <xdr:row>37</xdr:row>
      <xdr:rowOff>114958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3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99735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2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15964</xdr:rowOff>
    </xdr:from>
    <xdr:to>
      <xdr:col>19</xdr:col>
      <xdr:colOff>38100</xdr:colOff>
      <xdr:row>37</xdr:row>
      <xdr:rowOff>117564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4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102341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140414</xdr:rowOff>
    </xdr:from>
    <xdr:to>
      <xdr:col>15</xdr:col>
      <xdr:colOff>101600</xdr:colOff>
      <xdr:row>37</xdr:row>
      <xdr:rowOff>70564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55341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17350</xdr:rowOff>
    </xdr:from>
    <xdr:to>
      <xdr:col>24</xdr:col>
      <xdr:colOff>63500</xdr:colOff>
      <xdr:row>36</xdr:row>
      <xdr:rowOff>57094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89550"/>
          <a:ext cx="8382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17350</xdr:rowOff>
    </xdr:from>
    <xdr:to>
      <xdr:col>19</xdr:col>
      <xdr:colOff>177800</xdr:colOff>
      <xdr:row>36</xdr:row>
      <xdr:rowOff>101475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89550"/>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80329</xdr:rowOff>
    </xdr:from>
    <xdr:to>
      <xdr:col>15</xdr:col>
      <xdr:colOff>50800</xdr:colOff>
      <xdr:row>36</xdr:row>
      <xdr:rowOff>101475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52529"/>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80329</xdr:rowOff>
    </xdr:from>
    <xdr:to>
      <xdr:col>10</xdr:col>
      <xdr:colOff>114300</xdr:colOff>
      <xdr:row>36</xdr:row>
      <xdr:rowOff>104414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52529"/>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6294</xdr:rowOff>
    </xdr:from>
    <xdr:to>
      <xdr:col>24</xdr:col>
      <xdr:colOff>114300</xdr:colOff>
      <xdr:row>36</xdr:row>
      <xdr:rowOff>107894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29171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138000</xdr:rowOff>
    </xdr:from>
    <xdr:to>
      <xdr:col>20</xdr:col>
      <xdr:colOff>38100</xdr:colOff>
      <xdr:row>36</xdr:row>
      <xdr:rowOff>68150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84677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1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50675</xdr:rowOff>
    </xdr:from>
    <xdr:to>
      <xdr:col>15</xdr:col>
      <xdr:colOff>101600</xdr:colOff>
      <xdr:row>36</xdr:row>
      <xdr:rowOff>152275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143402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1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29529</xdr:rowOff>
    </xdr:from>
    <xdr:to>
      <xdr:col>10</xdr:col>
      <xdr:colOff>165100</xdr:colOff>
      <xdr:row>36</xdr:row>
      <xdr:rowOff>131129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147656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53614</xdr:rowOff>
    </xdr:from>
    <xdr:to>
      <xdr:col>6</xdr:col>
      <xdr:colOff>38100</xdr:colOff>
      <xdr:row>36</xdr:row>
      <xdr:rowOff>155214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146341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152812</xdr:rowOff>
    </xdr:from>
    <xdr:to>
      <xdr:col>24</xdr:col>
      <xdr:colOff>63500</xdr:colOff>
      <xdr:row>57</xdr:row>
      <xdr:rowOff>110390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82562"/>
          <a:ext cx="838200" cy="30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110390</xdr:rowOff>
    </xdr:from>
    <xdr:to>
      <xdr:col>19</xdr:col>
      <xdr:colOff>177800</xdr:colOff>
      <xdr:row>59</xdr:row>
      <xdr:rowOff>42773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83040"/>
          <a:ext cx="889000" cy="2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29449</xdr:rowOff>
    </xdr:from>
    <xdr:to>
      <xdr:col>15</xdr:col>
      <xdr:colOff>50800</xdr:colOff>
      <xdr:row>59</xdr:row>
      <xdr:rowOff>42773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144999"/>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29449</xdr:rowOff>
    </xdr:from>
    <xdr:to>
      <xdr:col>10</xdr:col>
      <xdr:colOff>114300</xdr:colOff>
      <xdr:row>59</xdr:row>
      <xdr:rowOff>29597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44999"/>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102012</xdr:rowOff>
    </xdr:from>
    <xdr:to>
      <xdr:col>24</xdr:col>
      <xdr:colOff>114300</xdr:colOff>
      <xdr:row>56</xdr:row>
      <xdr:rowOff>32162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124889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59590</xdr:rowOff>
    </xdr:from>
    <xdr:to>
      <xdr:col>20</xdr:col>
      <xdr:colOff>38100</xdr:colOff>
      <xdr:row>57</xdr:row>
      <xdr:rowOff>161190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152317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163423</xdr:rowOff>
    </xdr:from>
    <xdr:to>
      <xdr:col>15</xdr:col>
      <xdr:colOff>101600</xdr:colOff>
      <xdr:row>59</xdr:row>
      <xdr:rowOff>93573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84700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2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150099</xdr:rowOff>
    </xdr:from>
    <xdr:to>
      <xdr:col>10</xdr:col>
      <xdr:colOff>165100</xdr:colOff>
      <xdr:row>59</xdr:row>
      <xdr:rowOff>80249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71376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8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150247</xdr:rowOff>
    </xdr:from>
    <xdr:to>
      <xdr:col>6</xdr:col>
      <xdr:colOff>38100</xdr:colOff>
      <xdr:row>59</xdr:row>
      <xdr:rowOff>80397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71524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135494</xdr:rowOff>
    </xdr:from>
    <xdr:to>
      <xdr:col>24</xdr:col>
      <xdr:colOff>63500</xdr:colOff>
      <xdr:row>77</xdr:row>
      <xdr:rowOff>148341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37144"/>
          <a:ext cx="8382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148341</xdr:rowOff>
    </xdr:from>
    <xdr:to>
      <xdr:col>19</xdr:col>
      <xdr:colOff>177800</xdr:colOff>
      <xdr:row>78</xdr:row>
      <xdr:rowOff>2860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49991"/>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2860</xdr:rowOff>
    </xdr:from>
    <xdr:to>
      <xdr:col>15</xdr:col>
      <xdr:colOff>50800</xdr:colOff>
      <xdr:row>78</xdr:row>
      <xdr:rowOff>19914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75960"/>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19914</xdr:rowOff>
    </xdr:from>
    <xdr:to>
      <xdr:col>10</xdr:col>
      <xdr:colOff>114300</xdr:colOff>
      <xdr:row>78</xdr:row>
      <xdr:rowOff>29514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93014"/>
          <a:ext cx="889000" cy="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84694</xdr:rowOff>
    </xdr:from>
    <xdr:to>
      <xdr:col>24</xdr:col>
      <xdr:colOff>114300</xdr:colOff>
      <xdr:row>78</xdr:row>
      <xdr:rowOff>14844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63121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6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97541</xdr:rowOff>
    </xdr:from>
    <xdr:to>
      <xdr:col>20</xdr:col>
      <xdr:colOff>38100</xdr:colOff>
      <xdr:row>78</xdr:row>
      <xdr:rowOff>27691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18818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9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123510</xdr:rowOff>
    </xdr:from>
    <xdr:to>
      <xdr:col>15</xdr:col>
      <xdr:colOff>101600</xdr:colOff>
      <xdr:row>78</xdr:row>
      <xdr:rowOff>53660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44787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140564</xdr:rowOff>
    </xdr:from>
    <xdr:to>
      <xdr:col>10</xdr:col>
      <xdr:colOff>165100</xdr:colOff>
      <xdr:row>78</xdr:row>
      <xdr:rowOff>70714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61841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150164</xdr:rowOff>
    </xdr:from>
    <xdr:to>
      <xdr:col>6</xdr:col>
      <xdr:colOff>38100</xdr:colOff>
      <xdr:row>78</xdr:row>
      <xdr:rowOff>80314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71441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51448</xdr:rowOff>
    </xdr:from>
    <xdr:to>
      <xdr:col>24</xdr:col>
      <xdr:colOff>63500</xdr:colOff>
      <xdr:row>95</xdr:row>
      <xdr:rowOff>82893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39198"/>
          <a:ext cx="8382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51448</xdr:rowOff>
    </xdr:from>
    <xdr:to>
      <xdr:col>19</xdr:col>
      <xdr:colOff>177800</xdr:colOff>
      <xdr:row>95</xdr:row>
      <xdr:rowOff>121805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39198"/>
          <a:ext cx="889000" cy="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121805</xdr:rowOff>
    </xdr:from>
    <xdr:to>
      <xdr:col>15</xdr:col>
      <xdr:colOff>50800</xdr:colOff>
      <xdr:row>95</xdr:row>
      <xdr:rowOff>161353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09555"/>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161353</xdr:rowOff>
    </xdr:from>
    <xdr:to>
      <xdr:col>10</xdr:col>
      <xdr:colOff>114300</xdr:colOff>
      <xdr:row>96</xdr:row>
      <xdr:rowOff>76518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49103"/>
          <a:ext cx="889000" cy="8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32093</xdr:rowOff>
    </xdr:from>
    <xdr:to>
      <xdr:col>24</xdr:col>
      <xdr:colOff>114300</xdr:colOff>
      <xdr:row>95</xdr:row>
      <xdr:rowOff>133693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54970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7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648</xdr:rowOff>
    </xdr:from>
    <xdr:to>
      <xdr:col>20</xdr:col>
      <xdr:colOff>38100</xdr:colOff>
      <xdr:row>95</xdr:row>
      <xdr:rowOff>102248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118775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06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71005</xdr:rowOff>
    </xdr:from>
    <xdr:to>
      <xdr:col>15</xdr:col>
      <xdr:colOff>101600</xdr:colOff>
      <xdr:row>96</xdr:row>
      <xdr:rowOff>1155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17682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110553</xdr:rowOff>
    </xdr:from>
    <xdr:to>
      <xdr:col>10</xdr:col>
      <xdr:colOff>165100</xdr:colOff>
      <xdr:row>96</xdr:row>
      <xdr:rowOff>40703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57230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7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25718</xdr:rowOff>
    </xdr:from>
    <xdr:to>
      <xdr:col>6</xdr:col>
      <xdr:colOff>38100</xdr:colOff>
      <xdr:row>96</xdr:row>
      <xdr:rowOff>127318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143845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44145</xdr:rowOff>
    </xdr:from>
    <xdr:to>
      <xdr:col>55</xdr:col>
      <xdr:colOff>0</xdr:colOff>
      <xdr:row>32</xdr:row>
      <xdr:rowOff>119215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530545"/>
          <a:ext cx="838200" cy="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44145</xdr:rowOff>
    </xdr:from>
    <xdr:to>
      <xdr:col>50</xdr:col>
      <xdr:colOff>114300</xdr:colOff>
      <xdr:row>32</xdr:row>
      <xdr:rowOff>54966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530545"/>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54966</xdr:rowOff>
    </xdr:from>
    <xdr:to>
      <xdr:col>45</xdr:col>
      <xdr:colOff>177800</xdr:colOff>
      <xdr:row>32</xdr:row>
      <xdr:rowOff>72606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541366"/>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72606</xdr:rowOff>
    </xdr:from>
    <xdr:to>
      <xdr:col>41</xdr:col>
      <xdr:colOff>50800</xdr:colOff>
      <xdr:row>33</xdr:row>
      <xdr:rowOff>51638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559006"/>
          <a:ext cx="889000" cy="1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68415</xdr:rowOff>
    </xdr:from>
    <xdr:to>
      <xdr:col>55</xdr:col>
      <xdr:colOff>50800</xdr:colOff>
      <xdr:row>32</xdr:row>
      <xdr:rowOff>170015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55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91292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40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164795</xdr:rowOff>
    </xdr:from>
    <xdr:to>
      <xdr:col>50</xdr:col>
      <xdr:colOff>165100</xdr:colOff>
      <xdr:row>32</xdr:row>
      <xdr:rowOff>94945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111472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2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4166</xdr:rowOff>
    </xdr:from>
    <xdr:to>
      <xdr:col>46</xdr:col>
      <xdr:colOff>38100</xdr:colOff>
      <xdr:row>32</xdr:row>
      <xdr:rowOff>105766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4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122293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2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21806</xdr:rowOff>
    </xdr:from>
    <xdr:to>
      <xdr:col>41</xdr:col>
      <xdr:colOff>101600</xdr:colOff>
      <xdr:row>32</xdr:row>
      <xdr:rowOff>123406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5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139933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838</xdr:rowOff>
    </xdr:from>
    <xdr:to>
      <xdr:col>36</xdr:col>
      <xdr:colOff>165100</xdr:colOff>
      <xdr:row>33</xdr:row>
      <xdr:rowOff>102438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6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118965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43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65753</xdr:rowOff>
    </xdr:from>
    <xdr:to>
      <xdr:col>55</xdr:col>
      <xdr:colOff>0</xdr:colOff>
      <xdr:row>55</xdr:row>
      <xdr:rowOff>98341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495503"/>
          <a:ext cx="838200" cy="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65753</xdr:rowOff>
    </xdr:from>
    <xdr:to>
      <xdr:col>50</xdr:col>
      <xdr:colOff>114300</xdr:colOff>
      <xdr:row>55</xdr:row>
      <xdr:rowOff>167218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95503"/>
          <a:ext cx="889000" cy="10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167218</xdr:rowOff>
    </xdr:from>
    <xdr:to>
      <xdr:col>45</xdr:col>
      <xdr:colOff>177800</xdr:colOff>
      <xdr:row>56</xdr:row>
      <xdr:rowOff>6517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96968"/>
          <a:ext cx="889000" cy="1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74943</xdr:rowOff>
    </xdr:from>
    <xdr:to>
      <xdr:col>41</xdr:col>
      <xdr:colOff>50800</xdr:colOff>
      <xdr:row>56</xdr:row>
      <xdr:rowOff>6517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333243"/>
          <a:ext cx="889000" cy="27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47541</xdr:rowOff>
    </xdr:from>
    <xdr:to>
      <xdr:col>55</xdr:col>
      <xdr:colOff>50800</xdr:colOff>
      <xdr:row>55</xdr:row>
      <xdr:rowOff>149141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7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70418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14953</xdr:rowOff>
    </xdr:from>
    <xdr:to>
      <xdr:col>50</xdr:col>
      <xdr:colOff>165100</xdr:colOff>
      <xdr:row>55</xdr:row>
      <xdr:rowOff>116553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133080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2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116418</xdr:rowOff>
    </xdr:from>
    <xdr:to>
      <xdr:col>46</xdr:col>
      <xdr:colOff>38100</xdr:colOff>
      <xdr:row>56</xdr:row>
      <xdr:rowOff>46568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4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37695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127167</xdr:rowOff>
    </xdr:from>
    <xdr:to>
      <xdr:col>41</xdr:col>
      <xdr:colOff>101600</xdr:colOff>
      <xdr:row>56</xdr:row>
      <xdr:rowOff>57317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48444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4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24143</xdr:rowOff>
    </xdr:from>
    <xdr:to>
      <xdr:col>36</xdr:col>
      <xdr:colOff>165100</xdr:colOff>
      <xdr:row>54</xdr:row>
      <xdr:rowOff>125743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2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142270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05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10503</xdr:rowOff>
    </xdr:from>
    <xdr:to>
      <xdr:col>55</xdr:col>
      <xdr:colOff>0</xdr:colOff>
      <xdr:row>77</xdr:row>
      <xdr:rowOff>39218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040703"/>
          <a:ext cx="838200" cy="20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10503</xdr:rowOff>
    </xdr:from>
    <xdr:to>
      <xdr:col>50</xdr:col>
      <xdr:colOff>114300</xdr:colOff>
      <xdr:row>77</xdr:row>
      <xdr:rowOff>118363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040703"/>
          <a:ext cx="889000" cy="27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118363</xdr:rowOff>
    </xdr:from>
    <xdr:to>
      <xdr:col>45</xdr:col>
      <xdr:colOff>177800</xdr:colOff>
      <xdr:row>78</xdr:row>
      <xdr:rowOff>111837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20013"/>
          <a:ext cx="889000" cy="16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30049</xdr:rowOff>
    </xdr:from>
    <xdr:to>
      <xdr:col>41</xdr:col>
      <xdr:colOff>50800</xdr:colOff>
      <xdr:row>78</xdr:row>
      <xdr:rowOff>111837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888799"/>
          <a:ext cx="889000" cy="5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159868</xdr:rowOff>
    </xdr:from>
    <xdr:to>
      <xdr:col>55</xdr:col>
      <xdr:colOff>50800</xdr:colOff>
      <xdr:row>77</xdr:row>
      <xdr:rowOff>90018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1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11295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131153</xdr:rowOff>
    </xdr:from>
    <xdr:to>
      <xdr:col>50</xdr:col>
      <xdr:colOff>165100</xdr:colOff>
      <xdr:row>76</xdr:row>
      <xdr:rowOff>61303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9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77830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76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67563</xdr:rowOff>
    </xdr:from>
    <xdr:to>
      <xdr:col>46</xdr:col>
      <xdr:colOff>38100</xdr:colOff>
      <xdr:row>77</xdr:row>
      <xdr:rowOff>169163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14240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4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61037</xdr:rowOff>
    </xdr:from>
    <xdr:to>
      <xdr:col>41</xdr:col>
      <xdr:colOff>101600</xdr:colOff>
      <xdr:row>78</xdr:row>
      <xdr:rowOff>162637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153764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2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150699</xdr:rowOff>
    </xdr:from>
    <xdr:to>
      <xdr:col>36</xdr:col>
      <xdr:colOff>165100</xdr:colOff>
      <xdr:row>75</xdr:row>
      <xdr:rowOff>80849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8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97376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61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119126</xdr:rowOff>
    </xdr:from>
    <xdr:to>
      <xdr:col>55</xdr:col>
      <xdr:colOff>0</xdr:colOff>
      <xdr:row>97</xdr:row>
      <xdr:rowOff>125059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49776"/>
          <a:ext cx="8382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91661</xdr:rowOff>
    </xdr:from>
    <xdr:to>
      <xdr:col>50</xdr:col>
      <xdr:colOff>114300</xdr:colOff>
      <xdr:row>97</xdr:row>
      <xdr:rowOff>125059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22311"/>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114760</xdr:rowOff>
    </xdr:from>
    <xdr:to>
      <xdr:col>45</xdr:col>
      <xdr:colOff>177800</xdr:colOff>
      <xdr:row>97</xdr:row>
      <xdr:rowOff>91661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73960"/>
          <a:ext cx="889000" cy="14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114760</xdr:rowOff>
    </xdr:from>
    <xdr:to>
      <xdr:col>41</xdr:col>
      <xdr:colOff>50800</xdr:colOff>
      <xdr:row>96</xdr:row>
      <xdr:rowOff>156127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73960"/>
          <a:ext cx="889000" cy="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68326</xdr:rowOff>
    </xdr:from>
    <xdr:to>
      <xdr:col>55</xdr:col>
      <xdr:colOff>50800</xdr:colOff>
      <xdr:row>97</xdr:row>
      <xdr:rowOff>169926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46753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74259</xdr:rowOff>
    </xdr:from>
    <xdr:to>
      <xdr:col>50</xdr:col>
      <xdr:colOff>165100</xdr:colOff>
      <xdr:row>98</xdr:row>
      <xdr:rowOff>4409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166986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9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40861</xdr:rowOff>
    </xdr:from>
    <xdr:to>
      <xdr:col>46</xdr:col>
      <xdr:colOff>38100</xdr:colOff>
      <xdr:row>97</xdr:row>
      <xdr:rowOff>142461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7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133588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63960</xdr:rowOff>
    </xdr:from>
    <xdr:to>
      <xdr:col>41</xdr:col>
      <xdr:colOff>101600</xdr:colOff>
      <xdr:row>96</xdr:row>
      <xdr:rowOff>165560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10637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29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105327</xdr:rowOff>
    </xdr:from>
    <xdr:to>
      <xdr:col>36</xdr:col>
      <xdr:colOff>165100</xdr:colOff>
      <xdr:row>97</xdr:row>
      <xdr:rowOff>35477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52004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3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32683</xdr:rowOff>
    </xdr:from>
    <xdr:to>
      <xdr:col>85</xdr:col>
      <xdr:colOff>127000</xdr:colOff>
      <xdr:row>36</xdr:row>
      <xdr:rowOff>102808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204883"/>
          <a:ext cx="838200" cy="7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32683</xdr:rowOff>
    </xdr:from>
    <xdr:to>
      <xdr:col>81</xdr:col>
      <xdr:colOff>50800</xdr:colOff>
      <xdr:row>39</xdr:row>
      <xdr:rowOff>71969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204883"/>
          <a:ext cx="889000" cy="5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53638</xdr:rowOff>
    </xdr:from>
    <xdr:to>
      <xdr:col>76</xdr:col>
      <xdr:colOff>114300</xdr:colOff>
      <xdr:row>39</xdr:row>
      <xdr:rowOff>71969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40188"/>
          <a:ext cx="889000" cy="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53638</xdr:rowOff>
    </xdr:from>
    <xdr:to>
      <xdr:col>71</xdr:col>
      <xdr:colOff>177800</xdr:colOff>
      <xdr:row>39</xdr:row>
      <xdr:rowOff>76966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40188"/>
          <a:ext cx="8890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52008</xdr:rowOff>
    </xdr:from>
    <xdr:to>
      <xdr:col>85</xdr:col>
      <xdr:colOff>177800</xdr:colOff>
      <xdr:row>36</xdr:row>
      <xdr:rowOff>153608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22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74885</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07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153333</xdr:rowOff>
    </xdr:from>
    <xdr:to>
      <xdr:col>81</xdr:col>
      <xdr:colOff>101600</xdr:colOff>
      <xdr:row>36</xdr:row>
      <xdr:rowOff>83483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1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100010</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59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21169</xdr:rowOff>
    </xdr:from>
    <xdr:to>
      <xdr:col>76</xdr:col>
      <xdr:colOff>165100</xdr:colOff>
      <xdr:row>39</xdr:row>
      <xdr:rowOff>122769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113896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80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2838</xdr:rowOff>
    </xdr:from>
    <xdr:to>
      <xdr:col>72</xdr:col>
      <xdr:colOff>38100</xdr:colOff>
      <xdr:row>39</xdr:row>
      <xdr:rowOff>104438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120964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46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26166</xdr:rowOff>
    </xdr:from>
    <xdr:to>
      <xdr:col>67</xdr:col>
      <xdr:colOff>101600</xdr:colOff>
      <xdr:row>39</xdr:row>
      <xdr:rowOff>127766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118893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80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14960</xdr:rowOff>
    </xdr:from>
    <xdr:to>
      <xdr:col>85</xdr:col>
      <xdr:colOff>127000</xdr:colOff>
      <xdr:row>74</xdr:row>
      <xdr:rowOff>142596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702260"/>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14960</xdr:rowOff>
    </xdr:from>
    <xdr:to>
      <xdr:col>81</xdr:col>
      <xdr:colOff>50800</xdr:colOff>
      <xdr:row>74</xdr:row>
      <xdr:rowOff>44234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702260"/>
          <a:ext cx="8890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40856</xdr:rowOff>
    </xdr:from>
    <xdr:to>
      <xdr:col>76</xdr:col>
      <xdr:colOff>114300</xdr:colOff>
      <xdr:row>74</xdr:row>
      <xdr:rowOff>44234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72815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28918</xdr:rowOff>
    </xdr:from>
    <xdr:to>
      <xdr:col>71</xdr:col>
      <xdr:colOff>177800</xdr:colOff>
      <xdr:row>74</xdr:row>
      <xdr:rowOff>40856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716218"/>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91796</xdr:rowOff>
    </xdr:from>
    <xdr:to>
      <xdr:col>85</xdr:col>
      <xdr:colOff>177800</xdr:colOff>
      <xdr:row>75</xdr:row>
      <xdr:rowOff>21946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7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114673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3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135610</xdr:rowOff>
    </xdr:from>
    <xdr:to>
      <xdr:col>81</xdr:col>
      <xdr:colOff>101600</xdr:colOff>
      <xdr:row>74</xdr:row>
      <xdr:rowOff>65760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6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4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164884</xdr:rowOff>
    </xdr:from>
    <xdr:to>
      <xdr:col>76</xdr:col>
      <xdr:colOff>165100</xdr:colOff>
      <xdr:row>74</xdr:row>
      <xdr:rowOff>95034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111561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4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161506</xdr:rowOff>
    </xdr:from>
    <xdr:to>
      <xdr:col>72</xdr:col>
      <xdr:colOff>38100</xdr:colOff>
      <xdr:row>74</xdr:row>
      <xdr:rowOff>91656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6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108183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4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149568</xdr:rowOff>
    </xdr:from>
    <xdr:to>
      <xdr:col>67</xdr:col>
      <xdr:colOff>101600</xdr:colOff>
      <xdr:row>74</xdr:row>
      <xdr:rowOff>79718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6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96245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4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2997</xdr:rowOff>
    </xdr:from>
    <xdr:to>
      <xdr:col>85</xdr:col>
      <xdr:colOff>127000</xdr:colOff>
      <xdr:row>98</xdr:row>
      <xdr:rowOff>7341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633647"/>
          <a:ext cx="838200" cy="1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73840</xdr:rowOff>
    </xdr:from>
    <xdr:to>
      <xdr:col>81</xdr:col>
      <xdr:colOff>50800</xdr:colOff>
      <xdr:row>97</xdr:row>
      <xdr:rowOff>2997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361590"/>
          <a:ext cx="889000" cy="27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73840</xdr:rowOff>
    </xdr:from>
    <xdr:to>
      <xdr:col>76</xdr:col>
      <xdr:colOff>114300</xdr:colOff>
      <xdr:row>96</xdr:row>
      <xdr:rowOff>53930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361590"/>
          <a:ext cx="889000" cy="15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90140</xdr:rowOff>
    </xdr:from>
    <xdr:to>
      <xdr:col>71</xdr:col>
      <xdr:colOff>177800</xdr:colOff>
      <xdr:row>96</xdr:row>
      <xdr:rowOff>53930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377890"/>
          <a:ext cx="8890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127991</xdr:rowOff>
    </xdr:from>
    <xdr:to>
      <xdr:col>85</xdr:col>
      <xdr:colOff>177800</xdr:colOff>
      <xdr:row>98</xdr:row>
      <xdr:rowOff>58141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42918</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7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123647</xdr:rowOff>
    </xdr:from>
    <xdr:to>
      <xdr:col>81</xdr:col>
      <xdr:colOff>101600</xdr:colOff>
      <xdr:row>97</xdr:row>
      <xdr:rowOff>53797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44924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23040</xdr:rowOff>
    </xdr:from>
    <xdr:to>
      <xdr:col>76</xdr:col>
      <xdr:colOff>165100</xdr:colOff>
      <xdr:row>95</xdr:row>
      <xdr:rowOff>124640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3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141167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0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3130</xdr:rowOff>
    </xdr:from>
    <xdr:to>
      <xdr:col>72</xdr:col>
      <xdr:colOff>38100</xdr:colOff>
      <xdr:row>96</xdr:row>
      <xdr:rowOff>104730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4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121257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2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39340</xdr:rowOff>
    </xdr:from>
    <xdr:to>
      <xdr:col>67</xdr:col>
      <xdr:colOff>101600</xdr:colOff>
      <xdr:row>95</xdr:row>
      <xdr:rowOff>140940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3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157467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47716</xdr:rowOff>
    </xdr:from>
    <xdr:to>
      <xdr:col>116</xdr:col>
      <xdr:colOff>63500</xdr:colOff>
      <xdr:row>39</xdr:row>
      <xdr:rowOff>68290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426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25726</xdr:rowOff>
    </xdr:from>
    <xdr:to>
      <xdr:col>111</xdr:col>
      <xdr:colOff>177800</xdr:colOff>
      <xdr:row>39</xdr:row>
      <xdr:rowOff>47716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12276"/>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171051</xdr:rowOff>
    </xdr:from>
    <xdr:to>
      <xdr:col>107</xdr:col>
      <xdr:colOff>50800</xdr:colOff>
      <xdr:row>39</xdr:row>
      <xdr:rowOff>25726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5828901"/>
          <a:ext cx="889000" cy="8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171051</xdr:rowOff>
    </xdr:from>
    <xdr:to>
      <xdr:col>102</xdr:col>
      <xdr:colOff>114300</xdr:colOff>
      <xdr:row>39</xdr:row>
      <xdr:rowOff>23767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5828901"/>
          <a:ext cx="889000" cy="88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17490</xdr:rowOff>
    </xdr:from>
    <xdr:to>
      <xdr:col>116</xdr:col>
      <xdr:colOff>114300</xdr:colOff>
      <xdr:row>39</xdr:row>
      <xdr:rowOff>119090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0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103867</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1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168366</xdr:rowOff>
    </xdr:from>
    <xdr:to>
      <xdr:col>112</xdr:col>
      <xdr:colOff>38100</xdr:colOff>
      <xdr:row>39</xdr:row>
      <xdr:rowOff>98516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89643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7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146376</xdr:rowOff>
    </xdr:from>
    <xdr:to>
      <xdr:col>107</xdr:col>
      <xdr:colOff>101600</xdr:colOff>
      <xdr:row>39</xdr:row>
      <xdr:rowOff>76526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67653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120251</xdr:rowOff>
    </xdr:from>
    <xdr:to>
      <xdr:col>102</xdr:col>
      <xdr:colOff>165100</xdr:colOff>
      <xdr:row>34</xdr:row>
      <xdr:rowOff>50401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66928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55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144417</xdr:rowOff>
    </xdr:from>
    <xdr:to>
      <xdr:col>98</xdr:col>
      <xdr:colOff>38100</xdr:colOff>
      <xdr:row>39</xdr:row>
      <xdr:rowOff>74567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65694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52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33020</xdr:rowOff>
    </xdr:from>
    <xdr:to>
      <xdr:col>116</xdr:col>
      <xdr:colOff>63500</xdr:colOff>
      <xdr:row>58</xdr:row>
      <xdr:rowOff>38240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77120"/>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33020</xdr:rowOff>
    </xdr:from>
    <xdr:to>
      <xdr:col>111</xdr:col>
      <xdr:colOff>177800</xdr:colOff>
      <xdr:row>58</xdr:row>
      <xdr:rowOff>44031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77120"/>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44031</xdr:rowOff>
    </xdr:from>
    <xdr:to>
      <xdr:col>107</xdr:col>
      <xdr:colOff>50800</xdr:colOff>
      <xdr:row>58</xdr:row>
      <xdr:rowOff>46469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98813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46469</xdr:rowOff>
    </xdr:from>
    <xdr:to>
      <xdr:col>102</xdr:col>
      <xdr:colOff>114300</xdr:colOff>
      <xdr:row>58</xdr:row>
      <xdr:rowOff>50317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990569"/>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158890</xdr:rowOff>
    </xdr:from>
    <xdr:to>
      <xdr:col>116</xdr:col>
      <xdr:colOff>114300</xdr:colOff>
      <xdr:row>58</xdr:row>
      <xdr:rowOff>89040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137317</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153670</xdr:rowOff>
    </xdr:from>
    <xdr:to>
      <xdr:col>112</xdr:col>
      <xdr:colOff>38100</xdr:colOff>
      <xdr:row>58</xdr:row>
      <xdr:rowOff>83820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74947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164681</xdr:rowOff>
    </xdr:from>
    <xdr:to>
      <xdr:col>107</xdr:col>
      <xdr:colOff>101600</xdr:colOff>
      <xdr:row>58</xdr:row>
      <xdr:rowOff>94831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85958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3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167119</xdr:rowOff>
    </xdr:from>
    <xdr:to>
      <xdr:col>102</xdr:col>
      <xdr:colOff>165100</xdr:colOff>
      <xdr:row>58</xdr:row>
      <xdr:rowOff>97269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88396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170967</xdr:rowOff>
    </xdr:from>
    <xdr:to>
      <xdr:col>98</xdr:col>
      <xdr:colOff>38100</xdr:colOff>
      <xdr:row>58</xdr:row>
      <xdr:rowOff>101117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92244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158464</xdr:rowOff>
    </xdr:from>
    <xdr:to>
      <xdr:col>116</xdr:col>
      <xdr:colOff>63500</xdr:colOff>
      <xdr:row>73</xdr:row>
      <xdr:rowOff>169742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674314"/>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169742</xdr:rowOff>
    </xdr:from>
    <xdr:to>
      <xdr:col>111</xdr:col>
      <xdr:colOff>177800</xdr:colOff>
      <xdr:row>74</xdr:row>
      <xdr:rowOff>26581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685592"/>
          <a:ext cx="8890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26581</xdr:rowOff>
    </xdr:from>
    <xdr:to>
      <xdr:col>107</xdr:col>
      <xdr:colOff>50800</xdr:colOff>
      <xdr:row>74</xdr:row>
      <xdr:rowOff>33268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713881"/>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160179</xdr:rowOff>
    </xdr:from>
    <xdr:to>
      <xdr:col>102</xdr:col>
      <xdr:colOff>114300</xdr:colOff>
      <xdr:row>74</xdr:row>
      <xdr:rowOff>33268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676029"/>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107664</xdr:rowOff>
    </xdr:from>
    <xdr:to>
      <xdr:col>116</xdr:col>
      <xdr:colOff>114300</xdr:colOff>
      <xdr:row>74</xdr:row>
      <xdr:rowOff>37814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6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130541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118942</xdr:rowOff>
    </xdr:from>
    <xdr:to>
      <xdr:col>112</xdr:col>
      <xdr:colOff>38100</xdr:colOff>
      <xdr:row>74</xdr:row>
      <xdr:rowOff>49092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65619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41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147231</xdr:rowOff>
    </xdr:from>
    <xdr:to>
      <xdr:col>107</xdr:col>
      <xdr:colOff>101600</xdr:colOff>
      <xdr:row>74</xdr:row>
      <xdr:rowOff>77381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93908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4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153918</xdr:rowOff>
    </xdr:from>
    <xdr:to>
      <xdr:col>102</xdr:col>
      <xdr:colOff>165100</xdr:colOff>
      <xdr:row>74</xdr:row>
      <xdr:rowOff>84068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100595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109379</xdr:rowOff>
    </xdr:from>
    <xdr:to>
      <xdr:col>98</xdr:col>
      <xdr:colOff>38100</xdr:colOff>
      <xdr:row>74</xdr:row>
      <xdr:rowOff>39529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56056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618,831</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21,755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した。主な構成項目である普通建設事業費は住民一人当たり</a:t>
          </a:r>
          <a:r>
            <a:rPr kumimoji="1" lang="en-US" altLang="ja-JP" sz="1100">
              <a:solidFill>
                <a:schemeClr val="dk1"/>
              </a:solidFill>
              <a:effectLst/>
              <a:latin typeface="+mn-lt"/>
              <a:ea typeface="+mn-ea"/>
              <a:cs typeface="+mn-cs"/>
            </a:rPr>
            <a:t>77,237</a:t>
          </a:r>
          <a:r>
            <a:rPr kumimoji="1" lang="ja-JP" altLang="ja-JP" sz="1100">
              <a:solidFill>
                <a:schemeClr val="dk1"/>
              </a:solidFill>
              <a:effectLst/>
              <a:latin typeface="+mn-lt"/>
              <a:ea typeface="+mn-ea"/>
              <a:cs typeface="+mn-cs"/>
            </a:rPr>
            <a:t>円となっており、類似団体平均と比べると</a:t>
          </a:r>
          <a:r>
            <a:rPr kumimoji="1" lang="en-US" altLang="ja-JP" sz="1100">
              <a:solidFill>
                <a:schemeClr val="dk1"/>
              </a:solidFill>
              <a:effectLst/>
              <a:latin typeface="+mn-lt"/>
              <a:ea typeface="+mn-ea"/>
              <a:cs typeface="+mn-cs"/>
            </a:rPr>
            <a:t>7,071</a:t>
          </a:r>
          <a:r>
            <a:rPr kumimoji="1" lang="ja-JP" altLang="ja-JP" sz="1100">
              <a:solidFill>
                <a:schemeClr val="dk1"/>
              </a:solidFill>
              <a:effectLst/>
              <a:latin typeface="+mn-lt"/>
              <a:ea typeface="+mn-ea"/>
              <a:cs typeface="+mn-cs"/>
            </a:rPr>
            <a:t>円多い結果となった。平成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年度と比較すると、都市再生整備事業に係る事業費が大幅に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したことなどにより、</a:t>
          </a:r>
          <a:r>
            <a:rPr kumimoji="1" lang="en-US" altLang="ja-JP" sz="1100">
              <a:solidFill>
                <a:schemeClr val="dk1"/>
              </a:solidFill>
              <a:effectLst/>
              <a:latin typeface="+mn-lt"/>
              <a:ea typeface="+mn-ea"/>
              <a:cs typeface="+mn-cs"/>
            </a:rPr>
            <a:t>5,702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今後も人口減少に歯止めがかからないことも相まって、自主財源の柱である市税は依然として減収傾向が続いていくことが想定されるため、引き続き、事業の優先度などについて十分検討を重ね、計画的な事業の実施に努める。</a:t>
          </a:r>
          <a:endParaRPr lang="ja-JP" altLang="ja-JP" sz="1400">
            <a:effectLst/>
          </a:endParaRPr>
        </a:p>
        <a:p>
          <a:r>
            <a:rPr kumimoji="1" lang="ja-JP" altLang="ja-JP" sz="1100">
              <a:solidFill>
                <a:schemeClr val="dk1"/>
              </a:solidFill>
              <a:effectLst/>
              <a:latin typeface="+mn-lt"/>
              <a:ea typeface="+mn-ea"/>
              <a:cs typeface="+mn-cs"/>
            </a:rPr>
            <a:t>　また、補助費等については、住民一人当たり</a:t>
          </a:r>
          <a:r>
            <a:rPr kumimoji="1" lang="en-US" altLang="ja-JP" sz="1100">
              <a:solidFill>
                <a:schemeClr val="dk1"/>
              </a:solidFill>
              <a:effectLst/>
              <a:latin typeface="+mn-lt"/>
              <a:ea typeface="+mn-ea"/>
              <a:cs typeface="+mn-cs"/>
            </a:rPr>
            <a:t>88,613</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％増加し、類似団体平均を大きく上回っている。</a:t>
          </a:r>
          <a:r>
            <a:rPr kumimoji="1" lang="ja-JP" altLang="en-US" sz="1100">
              <a:solidFill>
                <a:schemeClr val="dk1"/>
              </a:solidFill>
              <a:effectLst/>
              <a:latin typeface="+mn-lt"/>
              <a:ea typeface="+mn-ea"/>
              <a:cs typeface="+mn-cs"/>
            </a:rPr>
            <a:t>宇和島地区広域事務組合が実施する広見広楽荘改築事業が一段落したことに伴い、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5,911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となっている。各種団体への補助金について、効率的・効果的な運用を図るため、統一的な基準に基づく客観的な審査を行い、整理適正化に努める。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74,519
74,113
468.19
50,258,454
46,114,637
406,937
25,142,920
34,189,375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25400</xdr:rowOff>
    </xdr:from>
    <xdr:to>
      <xdr:col>24</xdr:col>
      <xdr:colOff>63500</xdr:colOff>
      <xdr:row>35</xdr:row>
      <xdr:rowOff>63805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26150"/>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63805</xdr:rowOff>
    </xdr:from>
    <xdr:to>
      <xdr:col>19</xdr:col>
      <xdr:colOff>177800</xdr:colOff>
      <xdr:row>35</xdr:row>
      <xdr:rowOff>93523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6455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47346</xdr:rowOff>
    </xdr:from>
    <xdr:to>
      <xdr:col>15</xdr:col>
      <xdr:colOff>50800</xdr:colOff>
      <xdr:row>35</xdr:row>
      <xdr:rowOff>93523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4809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105867</xdr:rowOff>
    </xdr:from>
    <xdr:to>
      <xdr:col>10</xdr:col>
      <xdr:colOff>114300</xdr:colOff>
      <xdr:row>35</xdr:row>
      <xdr:rowOff>47346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35167"/>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146050</xdr:rowOff>
    </xdr:from>
    <xdr:to>
      <xdr:col>24</xdr:col>
      <xdr:colOff>114300</xdr:colOff>
      <xdr:row>35</xdr:row>
      <xdr:rowOff>76200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124477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13005</xdr:rowOff>
    </xdr:from>
    <xdr:to>
      <xdr:col>20</xdr:col>
      <xdr:colOff>38100</xdr:colOff>
      <xdr:row>35</xdr:row>
      <xdr:rowOff>114605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105732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42723</xdr:rowOff>
    </xdr:from>
    <xdr:to>
      <xdr:col>15</xdr:col>
      <xdr:colOff>101600</xdr:colOff>
      <xdr:row>35</xdr:row>
      <xdr:rowOff>144323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135450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167996</xdr:rowOff>
    </xdr:from>
    <xdr:to>
      <xdr:col>10</xdr:col>
      <xdr:colOff>165100</xdr:colOff>
      <xdr:row>35</xdr:row>
      <xdr:rowOff>98146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55067</xdr:rowOff>
    </xdr:from>
    <xdr:to>
      <xdr:col>6</xdr:col>
      <xdr:colOff>38100</xdr:colOff>
      <xdr:row>34</xdr:row>
      <xdr:rowOff>156667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147794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160175</xdr:rowOff>
    </xdr:from>
    <xdr:to>
      <xdr:col>24</xdr:col>
      <xdr:colOff>63500</xdr:colOff>
      <xdr:row>57</xdr:row>
      <xdr:rowOff>7394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61375"/>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5664</xdr:rowOff>
    </xdr:from>
    <xdr:to>
      <xdr:col>19</xdr:col>
      <xdr:colOff>177800</xdr:colOff>
      <xdr:row>57</xdr:row>
      <xdr:rowOff>7394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7831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83030</xdr:rowOff>
    </xdr:from>
    <xdr:to>
      <xdr:col>15</xdr:col>
      <xdr:colOff>50800</xdr:colOff>
      <xdr:row>57</xdr:row>
      <xdr:rowOff>5664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84230"/>
          <a:ext cx="889000" cy="9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11158</xdr:rowOff>
    </xdr:from>
    <xdr:to>
      <xdr:col>10</xdr:col>
      <xdr:colOff>114300</xdr:colOff>
      <xdr:row>56</xdr:row>
      <xdr:rowOff>83030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12358"/>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109375</xdr:rowOff>
    </xdr:from>
    <xdr:to>
      <xdr:col>24</xdr:col>
      <xdr:colOff>114300</xdr:colOff>
      <xdr:row>57</xdr:row>
      <xdr:rowOff>39525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87802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128044</xdr:rowOff>
    </xdr:from>
    <xdr:to>
      <xdr:col>20</xdr:col>
      <xdr:colOff>38100</xdr:colOff>
      <xdr:row>57</xdr:row>
      <xdr:rowOff>58194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49321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126314</xdr:rowOff>
    </xdr:from>
    <xdr:to>
      <xdr:col>15</xdr:col>
      <xdr:colOff>101600</xdr:colOff>
      <xdr:row>57</xdr:row>
      <xdr:rowOff>56464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47591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32230</xdr:rowOff>
    </xdr:from>
    <xdr:to>
      <xdr:col>10</xdr:col>
      <xdr:colOff>165100</xdr:colOff>
      <xdr:row>56</xdr:row>
      <xdr:rowOff>133830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124957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2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131808</xdr:rowOff>
    </xdr:from>
    <xdr:to>
      <xdr:col>6</xdr:col>
      <xdr:colOff>38100</xdr:colOff>
      <xdr:row>56</xdr:row>
      <xdr:rowOff>61958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53085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6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168237</xdr:rowOff>
    </xdr:from>
    <xdr:to>
      <xdr:col>24</xdr:col>
      <xdr:colOff>63500</xdr:colOff>
      <xdr:row>73</xdr:row>
      <xdr:rowOff>45631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341187"/>
          <a:ext cx="838200" cy="2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168237</xdr:rowOff>
    </xdr:from>
    <xdr:to>
      <xdr:col>19</xdr:col>
      <xdr:colOff>177800</xdr:colOff>
      <xdr:row>73</xdr:row>
      <xdr:rowOff>171234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341187"/>
          <a:ext cx="889000" cy="3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62395</xdr:rowOff>
    </xdr:from>
    <xdr:to>
      <xdr:col>15</xdr:col>
      <xdr:colOff>50800</xdr:colOff>
      <xdr:row>73</xdr:row>
      <xdr:rowOff>171234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578245"/>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62395</xdr:rowOff>
    </xdr:from>
    <xdr:to>
      <xdr:col>10</xdr:col>
      <xdr:colOff>114300</xdr:colOff>
      <xdr:row>74</xdr:row>
      <xdr:rowOff>130619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78245"/>
          <a:ext cx="889000" cy="2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166281</xdr:rowOff>
    </xdr:from>
    <xdr:to>
      <xdr:col>24</xdr:col>
      <xdr:colOff>114300</xdr:colOff>
      <xdr:row>73</xdr:row>
      <xdr:rowOff>96431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17708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6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117437</xdr:rowOff>
    </xdr:from>
    <xdr:to>
      <xdr:col>20</xdr:col>
      <xdr:colOff>38100</xdr:colOff>
      <xdr:row>72</xdr:row>
      <xdr:rowOff>47587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2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64114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06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120434</xdr:rowOff>
    </xdr:from>
    <xdr:to>
      <xdr:col>15</xdr:col>
      <xdr:colOff>101600</xdr:colOff>
      <xdr:row>74</xdr:row>
      <xdr:rowOff>50584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67111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1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11595</xdr:rowOff>
    </xdr:from>
    <xdr:to>
      <xdr:col>10</xdr:col>
      <xdr:colOff>165100</xdr:colOff>
      <xdr:row>73</xdr:row>
      <xdr:rowOff>113195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5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129722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30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79819</xdr:rowOff>
    </xdr:from>
    <xdr:to>
      <xdr:col>6</xdr:col>
      <xdr:colOff>38100</xdr:colOff>
      <xdr:row>75</xdr:row>
      <xdr:rowOff>9969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7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26496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4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42163</xdr:rowOff>
    </xdr:from>
    <xdr:to>
      <xdr:col>24</xdr:col>
      <xdr:colOff>63500</xdr:colOff>
      <xdr:row>95</xdr:row>
      <xdr:rowOff>98120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58463"/>
          <a:ext cx="838200" cy="2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141212</xdr:rowOff>
    </xdr:from>
    <xdr:to>
      <xdr:col>19</xdr:col>
      <xdr:colOff>177800</xdr:colOff>
      <xdr:row>95</xdr:row>
      <xdr:rowOff>98120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257512"/>
          <a:ext cx="889000" cy="12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141212</xdr:rowOff>
    </xdr:from>
    <xdr:to>
      <xdr:col>15</xdr:col>
      <xdr:colOff>50800</xdr:colOff>
      <xdr:row>95</xdr:row>
      <xdr:rowOff>1485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57512"/>
          <a:ext cx="889000" cy="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1485</xdr:rowOff>
    </xdr:from>
    <xdr:to>
      <xdr:col>10</xdr:col>
      <xdr:colOff>114300</xdr:colOff>
      <xdr:row>95</xdr:row>
      <xdr:rowOff>47334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289235"/>
          <a:ext cx="889000" cy="4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162813</xdr:rowOff>
    </xdr:from>
    <xdr:to>
      <xdr:col>24</xdr:col>
      <xdr:colOff>114300</xdr:colOff>
      <xdr:row>94</xdr:row>
      <xdr:rowOff>92963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0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14240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47320</xdr:rowOff>
    </xdr:from>
    <xdr:to>
      <xdr:col>20</xdr:col>
      <xdr:colOff>38100</xdr:colOff>
      <xdr:row>95</xdr:row>
      <xdr:rowOff>148920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165447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90412</xdr:rowOff>
    </xdr:from>
    <xdr:to>
      <xdr:col>15</xdr:col>
      <xdr:colOff>101600</xdr:colOff>
      <xdr:row>95</xdr:row>
      <xdr:rowOff>20562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37089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122135</xdr:rowOff>
    </xdr:from>
    <xdr:to>
      <xdr:col>10</xdr:col>
      <xdr:colOff>165100</xdr:colOff>
      <xdr:row>95</xdr:row>
      <xdr:rowOff>52285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68812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167984</xdr:rowOff>
    </xdr:from>
    <xdr:to>
      <xdr:col>6</xdr:col>
      <xdr:colOff>38100</xdr:colOff>
      <xdr:row>95</xdr:row>
      <xdr:rowOff>98134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114661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149606</xdr:rowOff>
    </xdr:from>
    <xdr:to>
      <xdr:col>55</xdr:col>
      <xdr:colOff>0</xdr:colOff>
      <xdr:row>36</xdr:row>
      <xdr:rowOff>156845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32180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129413</xdr:rowOff>
    </xdr:from>
    <xdr:to>
      <xdr:col>50</xdr:col>
      <xdr:colOff>114300</xdr:colOff>
      <xdr:row>36</xdr:row>
      <xdr:rowOff>156845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0161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129413</xdr:rowOff>
    </xdr:from>
    <xdr:to>
      <xdr:col>45</xdr:col>
      <xdr:colOff>177800</xdr:colOff>
      <xdr:row>36</xdr:row>
      <xdr:rowOff>136652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0161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136652</xdr:rowOff>
    </xdr:from>
    <xdr:to>
      <xdr:col>41</xdr:col>
      <xdr:colOff>50800</xdr:colOff>
      <xdr:row>36</xdr:row>
      <xdr:rowOff>145796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308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98806</xdr:rowOff>
    </xdr:from>
    <xdr:to>
      <xdr:col>55</xdr:col>
      <xdr:colOff>50800</xdr:colOff>
      <xdr:row>37</xdr:row>
      <xdr:rowOff>28956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121683</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1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106045</xdr:rowOff>
    </xdr:from>
    <xdr:to>
      <xdr:col>50</xdr:col>
      <xdr:colOff>165100</xdr:colOff>
      <xdr:row>37</xdr:row>
      <xdr:rowOff>36195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52722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78613</xdr:rowOff>
    </xdr:from>
    <xdr:to>
      <xdr:col>46</xdr:col>
      <xdr:colOff>38100</xdr:colOff>
      <xdr:row>37</xdr:row>
      <xdr:rowOff>8763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25290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0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85852</xdr:rowOff>
    </xdr:from>
    <xdr:to>
      <xdr:col>41</xdr:col>
      <xdr:colOff>101600</xdr:colOff>
      <xdr:row>37</xdr:row>
      <xdr:rowOff>16002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32529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0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94996</xdr:rowOff>
    </xdr:from>
    <xdr:to>
      <xdr:col>36</xdr:col>
      <xdr:colOff>165100</xdr:colOff>
      <xdr:row>37</xdr:row>
      <xdr:rowOff>25146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16273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56128</xdr:rowOff>
    </xdr:from>
    <xdr:to>
      <xdr:col>55</xdr:col>
      <xdr:colOff>0</xdr:colOff>
      <xdr:row>54</xdr:row>
      <xdr:rowOff>138462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142978"/>
          <a:ext cx="838200" cy="25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138462</xdr:rowOff>
    </xdr:from>
    <xdr:to>
      <xdr:col>50</xdr:col>
      <xdr:colOff>114300</xdr:colOff>
      <xdr:row>55</xdr:row>
      <xdr:rowOff>97790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396762"/>
          <a:ext cx="889000" cy="1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97790</xdr:rowOff>
    </xdr:from>
    <xdr:to>
      <xdr:col>45</xdr:col>
      <xdr:colOff>177800</xdr:colOff>
      <xdr:row>56</xdr:row>
      <xdr:rowOff>73311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527540"/>
          <a:ext cx="889000" cy="14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73311</xdr:rowOff>
    </xdr:from>
    <xdr:to>
      <xdr:col>41</xdr:col>
      <xdr:colOff>50800</xdr:colOff>
      <xdr:row>56</xdr:row>
      <xdr:rowOff>109906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74511"/>
          <a:ext cx="8890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5328</xdr:rowOff>
    </xdr:from>
    <xdr:to>
      <xdr:col>55</xdr:col>
      <xdr:colOff>50800</xdr:colOff>
      <xdr:row>53</xdr:row>
      <xdr:rowOff>106928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09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28205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89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87662</xdr:rowOff>
    </xdr:from>
    <xdr:to>
      <xdr:col>50</xdr:col>
      <xdr:colOff>165100</xdr:colOff>
      <xdr:row>55</xdr:row>
      <xdr:rowOff>17812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34339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1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46990</xdr:rowOff>
    </xdr:from>
    <xdr:to>
      <xdr:col>46</xdr:col>
      <xdr:colOff>38100</xdr:colOff>
      <xdr:row>55</xdr:row>
      <xdr:rowOff>148590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165117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2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22511</xdr:rowOff>
    </xdr:from>
    <xdr:to>
      <xdr:col>41</xdr:col>
      <xdr:colOff>101600</xdr:colOff>
      <xdr:row>56</xdr:row>
      <xdr:rowOff>124111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140638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59106</xdr:rowOff>
    </xdr:from>
    <xdr:to>
      <xdr:col>36</xdr:col>
      <xdr:colOff>165100</xdr:colOff>
      <xdr:row>56</xdr:row>
      <xdr:rowOff>160706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151833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7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27381</xdr:rowOff>
    </xdr:from>
    <xdr:to>
      <xdr:col>55</xdr:col>
      <xdr:colOff>0</xdr:colOff>
      <xdr:row>76</xdr:row>
      <xdr:rowOff>82169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57581"/>
          <a:ext cx="8382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82169</xdr:rowOff>
    </xdr:from>
    <xdr:to>
      <xdr:col>50</xdr:col>
      <xdr:colOff>114300</xdr:colOff>
      <xdr:row>76</xdr:row>
      <xdr:rowOff>94247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12369"/>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94247</xdr:rowOff>
    </xdr:from>
    <xdr:to>
      <xdr:col>45</xdr:col>
      <xdr:colOff>177800</xdr:colOff>
      <xdr:row>77</xdr:row>
      <xdr:rowOff>82322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24447"/>
          <a:ext cx="889000" cy="1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90551</xdr:rowOff>
    </xdr:from>
    <xdr:to>
      <xdr:col>41</xdr:col>
      <xdr:colOff>50800</xdr:colOff>
      <xdr:row>77</xdr:row>
      <xdr:rowOff>82322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20751"/>
          <a:ext cx="889000" cy="1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148031</xdr:rowOff>
    </xdr:from>
    <xdr:to>
      <xdr:col>55</xdr:col>
      <xdr:colOff>50800</xdr:colOff>
      <xdr:row>76</xdr:row>
      <xdr:rowOff>78181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170908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31369</xdr:rowOff>
    </xdr:from>
    <xdr:to>
      <xdr:col>50</xdr:col>
      <xdr:colOff>165100</xdr:colOff>
      <xdr:row>76</xdr:row>
      <xdr:rowOff>132969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124096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43447</xdr:rowOff>
    </xdr:from>
    <xdr:to>
      <xdr:col>46</xdr:col>
      <xdr:colOff>38100</xdr:colOff>
      <xdr:row>76</xdr:row>
      <xdr:rowOff>145047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136174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31522</xdr:rowOff>
    </xdr:from>
    <xdr:to>
      <xdr:col>41</xdr:col>
      <xdr:colOff>101600</xdr:colOff>
      <xdr:row>77</xdr:row>
      <xdr:rowOff>133122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124249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2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39751</xdr:rowOff>
    </xdr:from>
    <xdr:to>
      <xdr:col>36</xdr:col>
      <xdr:colOff>165100</xdr:colOff>
      <xdr:row>76</xdr:row>
      <xdr:rowOff>141351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110401</xdr:rowOff>
    </xdr:from>
    <xdr:to>
      <xdr:col>55</xdr:col>
      <xdr:colOff>0</xdr:colOff>
      <xdr:row>96</xdr:row>
      <xdr:rowOff>165722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569601"/>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145281</xdr:rowOff>
    </xdr:from>
    <xdr:to>
      <xdr:col>50</xdr:col>
      <xdr:colOff>114300</xdr:colOff>
      <xdr:row>96</xdr:row>
      <xdr:rowOff>165722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604481"/>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126364</xdr:rowOff>
    </xdr:from>
    <xdr:to>
      <xdr:col>45</xdr:col>
      <xdr:colOff>177800</xdr:colOff>
      <xdr:row>96</xdr:row>
      <xdr:rowOff>145281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85564"/>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29533</xdr:rowOff>
    </xdr:from>
    <xdr:to>
      <xdr:col>41</xdr:col>
      <xdr:colOff>50800</xdr:colOff>
      <xdr:row>96</xdr:row>
      <xdr:rowOff>126364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5974383"/>
          <a:ext cx="889000" cy="61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59601</xdr:rowOff>
    </xdr:from>
    <xdr:to>
      <xdr:col>55</xdr:col>
      <xdr:colOff>50800</xdr:colOff>
      <xdr:row>96</xdr:row>
      <xdr:rowOff>161201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38028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9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114922</xdr:rowOff>
    </xdr:from>
    <xdr:to>
      <xdr:col>50</xdr:col>
      <xdr:colOff>165100</xdr:colOff>
      <xdr:row>97</xdr:row>
      <xdr:rowOff>45072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36199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94481</xdr:rowOff>
    </xdr:from>
    <xdr:to>
      <xdr:col>46</xdr:col>
      <xdr:colOff>38100</xdr:colOff>
      <xdr:row>97</xdr:row>
      <xdr:rowOff>24631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15758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75564</xdr:rowOff>
    </xdr:from>
    <xdr:to>
      <xdr:col>41</xdr:col>
      <xdr:colOff>101600</xdr:colOff>
      <xdr:row>97</xdr:row>
      <xdr:rowOff>5714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150183</xdr:rowOff>
    </xdr:from>
    <xdr:to>
      <xdr:col>36</xdr:col>
      <xdr:colOff>165100</xdr:colOff>
      <xdr:row>93</xdr:row>
      <xdr:rowOff>80333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9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96860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69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138145</xdr:rowOff>
    </xdr:from>
    <xdr:to>
      <xdr:col>85</xdr:col>
      <xdr:colOff>127000</xdr:colOff>
      <xdr:row>34</xdr:row>
      <xdr:rowOff>164709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795995"/>
          <a:ext cx="838200" cy="19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138145</xdr:rowOff>
    </xdr:from>
    <xdr:to>
      <xdr:col>81</xdr:col>
      <xdr:colOff>50800</xdr:colOff>
      <xdr:row>36</xdr:row>
      <xdr:rowOff>75692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5795995"/>
          <a:ext cx="889000" cy="45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53929</xdr:rowOff>
    </xdr:from>
    <xdr:to>
      <xdr:col>76</xdr:col>
      <xdr:colOff>114300</xdr:colOff>
      <xdr:row>36</xdr:row>
      <xdr:rowOff>75692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226129"/>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160640</xdr:rowOff>
    </xdr:from>
    <xdr:to>
      <xdr:col>71</xdr:col>
      <xdr:colOff>177800</xdr:colOff>
      <xdr:row>36</xdr:row>
      <xdr:rowOff>53929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161390"/>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113909</xdr:rowOff>
    </xdr:from>
    <xdr:to>
      <xdr:col>85</xdr:col>
      <xdr:colOff>177800</xdr:colOff>
      <xdr:row>35</xdr:row>
      <xdr:rowOff>44059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136786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79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87345</xdr:rowOff>
    </xdr:from>
    <xdr:to>
      <xdr:col>81</xdr:col>
      <xdr:colOff>101600</xdr:colOff>
      <xdr:row>34</xdr:row>
      <xdr:rowOff>17495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7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34022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5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24892</xdr:rowOff>
    </xdr:from>
    <xdr:to>
      <xdr:col>76</xdr:col>
      <xdr:colOff>165100</xdr:colOff>
      <xdr:row>36</xdr:row>
      <xdr:rowOff>126492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143019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3129</xdr:rowOff>
    </xdr:from>
    <xdr:to>
      <xdr:col>72</xdr:col>
      <xdr:colOff>38100</xdr:colOff>
      <xdr:row>36</xdr:row>
      <xdr:rowOff>104729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121256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9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109840</xdr:rowOff>
    </xdr:from>
    <xdr:to>
      <xdr:col>67</xdr:col>
      <xdr:colOff>101600</xdr:colOff>
      <xdr:row>36</xdr:row>
      <xdr:rowOff>39990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1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56517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8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87399</xdr:rowOff>
    </xdr:from>
    <xdr:to>
      <xdr:col>85</xdr:col>
      <xdr:colOff>127000</xdr:colOff>
      <xdr:row>56</xdr:row>
      <xdr:rowOff>98960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345699"/>
          <a:ext cx="838200" cy="3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87399</xdr:rowOff>
    </xdr:from>
    <xdr:to>
      <xdr:col>81</xdr:col>
      <xdr:colOff>50800</xdr:colOff>
      <xdr:row>54</xdr:row>
      <xdr:rowOff>144615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345699"/>
          <a:ext cx="889000" cy="5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144615</xdr:rowOff>
    </xdr:from>
    <xdr:to>
      <xdr:col>76</xdr:col>
      <xdr:colOff>114300</xdr:colOff>
      <xdr:row>55</xdr:row>
      <xdr:rowOff>163262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02915"/>
          <a:ext cx="889000" cy="19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86812</xdr:rowOff>
    </xdr:from>
    <xdr:to>
      <xdr:col>71</xdr:col>
      <xdr:colOff>177800</xdr:colOff>
      <xdr:row>55</xdr:row>
      <xdr:rowOff>163262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516562"/>
          <a:ext cx="889000" cy="7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48160</xdr:rowOff>
    </xdr:from>
    <xdr:to>
      <xdr:col>85</xdr:col>
      <xdr:colOff>177800</xdr:colOff>
      <xdr:row>56</xdr:row>
      <xdr:rowOff>149760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26587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36599</xdr:rowOff>
    </xdr:from>
    <xdr:to>
      <xdr:col>81</xdr:col>
      <xdr:colOff>101600</xdr:colOff>
      <xdr:row>54</xdr:row>
      <xdr:rowOff>138199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2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154726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0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93815</xdr:rowOff>
    </xdr:from>
    <xdr:to>
      <xdr:col>76</xdr:col>
      <xdr:colOff>165100</xdr:colOff>
      <xdr:row>55</xdr:row>
      <xdr:rowOff>23965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40492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112462</xdr:rowOff>
    </xdr:from>
    <xdr:to>
      <xdr:col>72</xdr:col>
      <xdr:colOff>38100</xdr:colOff>
      <xdr:row>56</xdr:row>
      <xdr:rowOff>42612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59139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36012</xdr:rowOff>
    </xdr:from>
    <xdr:to>
      <xdr:col>67</xdr:col>
      <xdr:colOff>101600</xdr:colOff>
      <xdr:row>55</xdr:row>
      <xdr:rowOff>137612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154139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24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32683</xdr:rowOff>
    </xdr:from>
    <xdr:to>
      <xdr:col>85</xdr:col>
      <xdr:colOff>127000</xdr:colOff>
      <xdr:row>76</xdr:row>
      <xdr:rowOff>102808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062883"/>
          <a:ext cx="838200" cy="7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32683</xdr:rowOff>
    </xdr:from>
    <xdr:to>
      <xdr:col>81</xdr:col>
      <xdr:colOff>50800</xdr:colOff>
      <xdr:row>79</xdr:row>
      <xdr:rowOff>71969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062883"/>
          <a:ext cx="889000" cy="5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53637</xdr:rowOff>
    </xdr:from>
    <xdr:to>
      <xdr:col>76</xdr:col>
      <xdr:colOff>114300</xdr:colOff>
      <xdr:row>79</xdr:row>
      <xdr:rowOff>71969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98187"/>
          <a:ext cx="889000" cy="1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53637</xdr:rowOff>
    </xdr:from>
    <xdr:to>
      <xdr:col>71</xdr:col>
      <xdr:colOff>177800</xdr:colOff>
      <xdr:row>79</xdr:row>
      <xdr:rowOff>76966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98187"/>
          <a:ext cx="8890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52008</xdr:rowOff>
    </xdr:from>
    <xdr:to>
      <xdr:col>85</xdr:col>
      <xdr:colOff>177800</xdr:colOff>
      <xdr:row>76</xdr:row>
      <xdr:rowOff>153608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0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74885</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93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153333</xdr:rowOff>
    </xdr:from>
    <xdr:to>
      <xdr:col>81</xdr:col>
      <xdr:colOff>101600</xdr:colOff>
      <xdr:row>76</xdr:row>
      <xdr:rowOff>83483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0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100010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27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21169</xdr:rowOff>
    </xdr:from>
    <xdr:to>
      <xdr:col>76</xdr:col>
      <xdr:colOff>165100</xdr:colOff>
      <xdr:row>79</xdr:row>
      <xdr:rowOff>122769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113896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5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2837</xdr:rowOff>
    </xdr:from>
    <xdr:to>
      <xdr:col>72</xdr:col>
      <xdr:colOff>38100</xdr:colOff>
      <xdr:row>79</xdr:row>
      <xdr:rowOff>104437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120964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32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26166</xdr:rowOff>
    </xdr:from>
    <xdr:to>
      <xdr:col>67</xdr:col>
      <xdr:colOff>101600</xdr:colOff>
      <xdr:row>79</xdr:row>
      <xdr:rowOff>127766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118893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6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14960</xdr:rowOff>
    </xdr:from>
    <xdr:to>
      <xdr:col>85</xdr:col>
      <xdr:colOff>127000</xdr:colOff>
      <xdr:row>94</xdr:row>
      <xdr:rowOff>142596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131260"/>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14960</xdr:rowOff>
    </xdr:from>
    <xdr:to>
      <xdr:col>81</xdr:col>
      <xdr:colOff>50800</xdr:colOff>
      <xdr:row>94</xdr:row>
      <xdr:rowOff>44235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131260"/>
          <a:ext cx="889000" cy="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40856</xdr:rowOff>
    </xdr:from>
    <xdr:to>
      <xdr:col>76</xdr:col>
      <xdr:colOff>114300</xdr:colOff>
      <xdr:row>94</xdr:row>
      <xdr:rowOff>44235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15715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28918</xdr:rowOff>
    </xdr:from>
    <xdr:to>
      <xdr:col>71</xdr:col>
      <xdr:colOff>177800</xdr:colOff>
      <xdr:row>94</xdr:row>
      <xdr:rowOff>40856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145218"/>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91796</xdr:rowOff>
    </xdr:from>
    <xdr:to>
      <xdr:col>85</xdr:col>
      <xdr:colOff>177800</xdr:colOff>
      <xdr:row>95</xdr:row>
      <xdr:rowOff>21946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114673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135610</xdr:rowOff>
    </xdr:from>
    <xdr:to>
      <xdr:col>81</xdr:col>
      <xdr:colOff>101600</xdr:colOff>
      <xdr:row>94</xdr:row>
      <xdr:rowOff>65760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0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82287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8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164885</xdr:rowOff>
    </xdr:from>
    <xdr:to>
      <xdr:col>76</xdr:col>
      <xdr:colOff>165100</xdr:colOff>
      <xdr:row>94</xdr:row>
      <xdr:rowOff>95035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111562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8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161506</xdr:rowOff>
    </xdr:from>
    <xdr:to>
      <xdr:col>72</xdr:col>
      <xdr:colOff>38100</xdr:colOff>
      <xdr:row>94</xdr:row>
      <xdr:rowOff>91656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108183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8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149568</xdr:rowOff>
    </xdr:from>
    <xdr:to>
      <xdr:col>67</xdr:col>
      <xdr:colOff>101600</xdr:colOff>
      <xdr:row>94</xdr:row>
      <xdr:rowOff>79718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0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96245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8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67,680</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17,906</a:t>
          </a:r>
          <a:r>
            <a:rPr kumimoji="1" lang="ja-JP" altLang="ja-JP" sz="1100">
              <a:solidFill>
                <a:schemeClr val="dk1"/>
              </a:solidFill>
              <a:effectLst/>
              <a:latin typeface="+mn-lt"/>
              <a:ea typeface="+mn-ea"/>
              <a:cs typeface="+mn-cs"/>
            </a:rPr>
            <a:t>円増加している。これは、平成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月豪雨災害による災害廃棄物処理事業に要する経費が大幅に増加した</a:t>
          </a:r>
          <a:r>
            <a:rPr kumimoji="1" lang="ja-JP" altLang="en-US" sz="1100">
              <a:solidFill>
                <a:schemeClr val="dk1"/>
              </a:solidFill>
              <a:effectLst/>
              <a:latin typeface="+mn-lt"/>
              <a:ea typeface="+mn-ea"/>
              <a:cs typeface="+mn-cs"/>
            </a:rPr>
            <a:t>ことが</a:t>
          </a:r>
          <a:r>
            <a:rPr kumimoji="1" lang="ja-JP" altLang="ja-JP" sz="1100">
              <a:solidFill>
                <a:schemeClr val="dk1"/>
              </a:solidFill>
              <a:effectLst/>
              <a:latin typeface="+mn-lt"/>
              <a:ea typeface="+mn-ea"/>
              <a:cs typeface="+mn-cs"/>
            </a:rPr>
            <a:t>主な要因</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24,835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上回る</a:t>
          </a:r>
          <a:r>
            <a:rPr kumimoji="1" lang="ja-JP" altLang="ja-JP" sz="1100">
              <a:solidFill>
                <a:schemeClr val="dk1"/>
              </a:solidFill>
              <a:effectLst/>
              <a:latin typeface="+mn-lt"/>
              <a:ea typeface="+mn-ea"/>
              <a:cs typeface="+mn-cs"/>
            </a:rPr>
            <a:t>結果となった。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一方で、</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200,907</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17,346</a:t>
          </a:r>
          <a:r>
            <a:rPr kumimoji="1" lang="ja-JP" altLang="ja-JP" sz="1100">
              <a:solidFill>
                <a:schemeClr val="dk1"/>
              </a:solidFill>
              <a:effectLst/>
              <a:latin typeface="+mn-lt"/>
              <a:ea typeface="+mn-ea"/>
              <a:cs typeface="+mn-cs"/>
            </a:rPr>
            <a:t>円減少している。これは、大浦保育園改築事業などの大規模事業が一段落し、事業費が大幅減となったことが主な要因である。ただし、類似団体平均と比較すると、依然として</a:t>
          </a:r>
          <a:r>
            <a:rPr kumimoji="1" lang="en-US" altLang="ja-JP" sz="1100">
              <a:solidFill>
                <a:schemeClr val="dk1"/>
              </a:solidFill>
              <a:effectLst/>
              <a:latin typeface="+mn-lt"/>
              <a:ea typeface="+mn-ea"/>
              <a:cs typeface="+mn-cs"/>
            </a:rPr>
            <a:t>30,654</a:t>
          </a:r>
          <a:r>
            <a:rPr kumimoji="1" lang="ja-JP" altLang="ja-JP" sz="1100">
              <a:solidFill>
                <a:schemeClr val="dk1"/>
              </a:solidFill>
              <a:effectLst/>
              <a:latin typeface="+mn-lt"/>
              <a:ea typeface="+mn-ea"/>
              <a:cs typeface="+mn-cs"/>
            </a:rPr>
            <a:t>円上回っている。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また、教育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51,495</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21,708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都市再生整備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などの大規模事業</a:t>
          </a:r>
          <a:r>
            <a:rPr kumimoji="1" lang="ja-JP" altLang="ja-JP" sz="1100">
              <a:solidFill>
                <a:schemeClr val="dk1"/>
              </a:solidFill>
              <a:effectLst/>
              <a:latin typeface="+mn-lt"/>
              <a:ea typeface="+mn-ea"/>
              <a:cs typeface="+mn-cs"/>
            </a:rPr>
            <a:t>が一段落し、事業費が大幅減となったことが主な要因である。</a:t>
          </a:r>
          <a:endParaRPr lang="ja-JP" altLang="ja-JP">
            <a:effectLst/>
          </a:endParaRPr>
        </a:p>
        <a:p>
          <a:r>
            <a:rPr kumimoji="1" lang="ja-JP" altLang="ja-JP" sz="1100">
              <a:solidFill>
                <a:schemeClr val="dk1"/>
              </a:solidFill>
              <a:effectLst/>
              <a:latin typeface="+mn-lt"/>
              <a:ea typeface="+mn-ea"/>
              <a:cs typeface="+mn-cs"/>
            </a:rPr>
            <a:t>　さらに、公債費は、住民一人当たり</a:t>
          </a:r>
          <a:r>
            <a:rPr kumimoji="1" lang="en-US" altLang="ja-JP" sz="1100">
              <a:solidFill>
                <a:schemeClr val="dk1"/>
              </a:solidFill>
              <a:effectLst/>
              <a:latin typeface="+mn-lt"/>
              <a:ea typeface="+mn-ea"/>
              <a:cs typeface="+mn-cs"/>
            </a:rPr>
            <a:t>59,772</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10,050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している。既発債の繰上償還</a:t>
          </a:r>
          <a:r>
            <a:rPr kumimoji="1" lang="ja-JP" altLang="en-US" sz="1100">
              <a:solidFill>
                <a:schemeClr val="dk1"/>
              </a:solidFill>
              <a:effectLst/>
              <a:latin typeface="+mn-lt"/>
              <a:ea typeface="+mn-ea"/>
              <a:cs typeface="+mn-cs"/>
            </a:rPr>
            <a:t>を実施してきたことや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病院改築事業の出資債</a:t>
          </a:r>
          <a:r>
            <a:rPr kumimoji="1" lang="ja-JP" altLang="ja-JP" sz="1100">
              <a:solidFill>
                <a:schemeClr val="dk1"/>
              </a:solidFill>
              <a:effectLst/>
              <a:latin typeface="+mn-lt"/>
              <a:ea typeface="+mn-ea"/>
              <a:cs typeface="+mn-cs"/>
            </a:rPr>
            <a:t>に係る償還</a:t>
          </a:r>
          <a:r>
            <a:rPr kumimoji="1" lang="ja-JP" altLang="en-US" sz="1100">
              <a:solidFill>
                <a:schemeClr val="dk1"/>
              </a:solidFill>
              <a:effectLst/>
              <a:latin typeface="+mn-lt"/>
              <a:ea typeface="+mn-ea"/>
              <a:cs typeface="+mn-cs"/>
            </a:rPr>
            <a:t>が終了したこと</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に転じた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5,215</a:t>
          </a:r>
          <a:r>
            <a:rPr kumimoji="1" lang="ja-JP" altLang="ja-JP" sz="1100">
              <a:solidFill>
                <a:schemeClr val="dk1"/>
              </a:solidFill>
              <a:effectLst/>
              <a:latin typeface="+mn-lt"/>
              <a:ea typeface="+mn-ea"/>
              <a:cs typeface="+mn-cs"/>
            </a:rPr>
            <a:t>円多い結果となっており、類似団体平均を上回る状況が続いている。今後も計画的な地方債の発行に努め、後年度に過度の負担を残さないよう健全な財政運営に努める。 </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年度までは</a:t>
          </a:r>
          <a:r>
            <a:rPr kumimoji="1" lang="ja-JP" altLang="ja-JP" sz="1050">
              <a:solidFill>
                <a:schemeClr val="dk1"/>
              </a:solidFill>
              <a:effectLst/>
              <a:latin typeface="+mn-lt"/>
              <a:ea typeface="+mn-ea"/>
              <a:cs typeface="+mn-cs"/>
            </a:rPr>
            <a:t>歳出全般の見直しによる経費削減や財政調整基金の継続的な積み立て等により、標準財政規模に対する実質単年度収支は一定水準を維持していた。</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年度以降は、</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月豪雨災害に係る災害復旧等の臨時財政需要</a:t>
          </a:r>
          <a:r>
            <a:rPr kumimoji="1" lang="ja-JP" altLang="en-US" sz="1050">
              <a:solidFill>
                <a:schemeClr val="dk1"/>
              </a:solidFill>
              <a:effectLst/>
              <a:latin typeface="+mn-lt"/>
              <a:ea typeface="+mn-ea"/>
              <a:cs typeface="+mn-cs"/>
            </a:rPr>
            <a:t>が引き続き発生しており、</a:t>
          </a:r>
          <a:r>
            <a:rPr kumimoji="1" lang="ja-JP" altLang="ja-JP" sz="1100">
              <a:solidFill>
                <a:schemeClr val="dk1"/>
              </a:solidFill>
              <a:effectLst/>
              <a:latin typeface="+mn-lt"/>
              <a:ea typeface="+mn-ea"/>
              <a:cs typeface="+mn-cs"/>
            </a:rPr>
            <a:t>令和元年度においても、</a:t>
          </a:r>
          <a:r>
            <a:rPr kumimoji="1" lang="ja-JP" altLang="en-US" sz="1050">
              <a:solidFill>
                <a:schemeClr val="dk1"/>
              </a:solidFill>
              <a:effectLst/>
              <a:latin typeface="+mn-lt"/>
              <a:ea typeface="+mn-ea"/>
              <a:cs typeface="+mn-cs"/>
            </a:rPr>
            <a:t>翌年度へ繰越して実施する復旧事業も増加しているため、</a:t>
          </a:r>
          <a:r>
            <a:rPr kumimoji="1" lang="ja-JP" altLang="ja-JP" sz="1050">
              <a:solidFill>
                <a:schemeClr val="dk1"/>
              </a:solidFill>
              <a:effectLst/>
              <a:latin typeface="+mn-lt"/>
              <a:ea typeface="+mn-ea"/>
              <a:cs typeface="+mn-cs"/>
            </a:rPr>
            <a:t>実質収支</a:t>
          </a:r>
          <a:r>
            <a:rPr kumimoji="1" lang="ja-JP" altLang="en-US" sz="1050">
              <a:solidFill>
                <a:schemeClr val="dk1"/>
              </a:solidFill>
              <a:effectLst/>
              <a:latin typeface="+mn-lt"/>
              <a:ea typeface="+mn-ea"/>
              <a:cs typeface="+mn-cs"/>
            </a:rPr>
            <a:t>は悪化した。</a:t>
          </a:r>
          <a:r>
            <a:rPr kumimoji="1" lang="ja-JP" altLang="ja-JP" sz="1050">
              <a:solidFill>
                <a:schemeClr val="dk1"/>
              </a:solidFill>
              <a:effectLst/>
              <a:latin typeface="+mn-lt"/>
              <a:ea typeface="+mn-ea"/>
              <a:cs typeface="+mn-cs"/>
            </a:rPr>
            <a:t>財政調整基金</a:t>
          </a:r>
          <a:r>
            <a:rPr kumimoji="1" lang="ja-JP" altLang="en-US" sz="1050">
              <a:solidFill>
                <a:schemeClr val="dk1"/>
              </a:solidFill>
              <a:effectLst/>
              <a:latin typeface="+mn-lt"/>
              <a:ea typeface="+mn-ea"/>
              <a:cs typeface="+mn-cs"/>
            </a:rPr>
            <a:t>の取崩し額が、</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年度よりも</a:t>
          </a:r>
          <a:r>
            <a:rPr kumimoji="1" lang="ja-JP" altLang="en-US" sz="1050">
              <a:solidFill>
                <a:schemeClr val="dk1"/>
              </a:solidFill>
              <a:effectLst/>
              <a:latin typeface="+mn-lt"/>
              <a:ea typeface="+mn-ea"/>
              <a:cs typeface="+mn-cs"/>
            </a:rPr>
            <a:t>大幅に減少した</a:t>
          </a:r>
          <a:r>
            <a:rPr kumimoji="1" lang="ja-JP" altLang="ja-JP" sz="1050">
              <a:solidFill>
                <a:schemeClr val="dk1"/>
              </a:solidFill>
              <a:effectLst/>
              <a:latin typeface="+mn-lt"/>
              <a:ea typeface="+mn-ea"/>
              <a:cs typeface="+mn-cs"/>
            </a:rPr>
            <a:t>ことにより、実質単年度収支</a:t>
          </a:r>
          <a:r>
            <a:rPr kumimoji="1" lang="ja-JP" altLang="en-US" sz="1050">
              <a:solidFill>
                <a:schemeClr val="dk1"/>
              </a:solidFill>
              <a:effectLst/>
              <a:latin typeface="+mn-lt"/>
              <a:ea typeface="+mn-ea"/>
              <a:cs typeface="+mn-cs"/>
            </a:rPr>
            <a:t>は改善</a:t>
          </a:r>
          <a:r>
            <a:rPr kumimoji="1" lang="ja-JP" altLang="ja-JP" sz="1050">
              <a:solidFill>
                <a:schemeClr val="dk1"/>
              </a:solidFill>
              <a:effectLst/>
              <a:latin typeface="+mn-lt"/>
              <a:ea typeface="+mn-ea"/>
              <a:cs typeface="+mn-cs"/>
            </a:rPr>
            <a:t>した。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行政</a:t>
          </a:r>
          <a:r>
            <a:rPr kumimoji="1" lang="ja-JP" altLang="en-US" sz="1050">
              <a:solidFill>
                <a:schemeClr val="dk1"/>
              </a:solidFill>
              <a:effectLst/>
              <a:latin typeface="+mn-lt"/>
              <a:ea typeface="+mn-ea"/>
              <a:cs typeface="+mn-cs"/>
            </a:rPr>
            <a:t>経営改革プラン</a:t>
          </a:r>
          <a:r>
            <a:rPr kumimoji="1" lang="ja-JP" altLang="ja-JP" sz="1050">
              <a:solidFill>
                <a:schemeClr val="dk1"/>
              </a:solidFill>
              <a:effectLst/>
              <a:latin typeface="+mn-lt"/>
              <a:ea typeface="+mn-ea"/>
              <a:cs typeface="+mn-cs"/>
            </a:rPr>
            <a:t>の方針に基づき、</a:t>
          </a:r>
          <a:r>
            <a:rPr kumimoji="1" lang="ja-JP" altLang="en-US" sz="1050">
              <a:solidFill>
                <a:schemeClr val="dk1"/>
              </a:solidFill>
              <a:effectLst/>
              <a:latin typeface="+mn-lt"/>
              <a:ea typeface="+mn-ea"/>
              <a:cs typeface="+mn-cs"/>
            </a:rPr>
            <a:t>限りある行政資源を最適配分し、有効活用した施策の選択と集中による行政経営に</a:t>
          </a:r>
          <a:r>
            <a:rPr kumimoji="1" lang="ja-JP" altLang="ja-JP" sz="1050">
              <a:solidFill>
                <a:schemeClr val="dk1"/>
              </a:solidFill>
              <a:effectLst/>
              <a:latin typeface="+mn-lt"/>
              <a:ea typeface="+mn-ea"/>
              <a:cs typeface="+mn-cs"/>
            </a:rPr>
            <a:t>取り組むことで適正水準への回復に努める。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財政健全化の取り組みのもと、各会計の赤字解消に努めてきた結果、</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年度の赤字会計は住宅新築資金等貸付事業特別会計のみとなっ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しかしながら、黒字額の大半を企業会計の資金剰余額が占めているため、病院などの経営状況によっては、赤字額が大幅に増加する可能性もある。</a:t>
          </a:r>
          <a:endParaRPr lang="ja-JP" altLang="ja-JP" sz="1400">
            <a:effectLst/>
          </a:endParaRPr>
        </a:p>
        <a:p>
          <a:r>
            <a:rPr kumimoji="1" lang="ja-JP" altLang="ja-JP" sz="1100">
              <a:solidFill>
                <a:schemeClr val="dk1"/>
              </a:solidFill>
              <a:effectLst/>
              <a:latin typeface="+mn-lt"/>
              <a:ea typeface="+mn-ea"/>
              <a:cs typeface="+mn-cs"/>
            </a:rPr>
            <a:t>　今後も引き続き、公営企業の健全な経営に努め、住宅新築資金等貸付事業特別会計の赤字要因である貸付金の滞納解消を進め、赤字額の縮減を図る。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50258454</v>
      </c>
      <c r="BO4" s="431"/>
      <c r="BP4" s="431"/>
      <c r="BQ4" s="431"/>
      <c r="BR4" s="431"/>
      <c r="BS4" s="431"/>
      <c r="BT4" s="431"/>
      <c r="BU4" s="432"/>
      <c r="BV4" s="430">
        <v>50694996</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1.6</v>
      </c>
      <c r="CU4" s="437"/>
      <c r="CV4" s="437"/>
      <c r="CW4" s="437"/>
      <c r="CX4" s="437"/>
      <c r="CY4" s="437"/>
      <c r="CZ4" s="437"/>
      <c r="DA4" s="438"/>
      <c r="DB4" s="436">
        <v>3.1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46114637</v>
      </c>
      <c r="BO5" s="468"/>
      <c r="BP5" s="468"/>
      <c r="BQ5" s="468"/>
      <c r="BR5" s="468"/>
      <c r="BS5" s="468"/>
      <c r="BT5" s="468"/>
      <c r="BU5" s="469"/>
      <c r="BV5" s="467">
        <v>48573701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84</v>
      </c>
      <c r="CU5" s="465"/>
      <c r="CV5" s="465"/>
      <c r="CW5" s="465"/>
      <c r="CX5" s="465"/>
      <c r="CY5" s="465"/>
      <c r="CZ5" s="465"/>
      <c r="DA5" s="466"/>
      <c r="DB5" s="464">
        <v>83.6</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4143817</v>
      </c>
      <c r="BO6" s="468"/>
      <c r="BP6" s="468"/>
      <c r="BQ6" s="468"/>
      <c r="BR6" s="468"/>
      <c r="BS6" s="468"/>
      <c r="BT6" s="468"/>
      <c r="BU6" s="469"/>
      <c r="BV6" s="467">
        <v>2121295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86.9</v>
      </c>
      <c r="CU6" s="505"/>
      <c r="CV6" s="505"/>
      <c r="CW6" s="505"/>
      <c r="CX6" s="505"/>
      <c r="CY6" s="505"/>
      <c r="CZ6" s="505"/>
      <c r="DA6" s="506"/>
      <c r="DB6" s="504">
        <v>87.5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3736880</v>
      </c>
      <c r="BO7" s="468"/>
      <c r="BP7" s="468"/>
      <c r="BQ7" s="468"/>
      <c r="BR7" s="468"/>
      <c r="BS7" s="468"/>
      <c r="BT7" s="468"/>
      <c r="BU7" s="469"/>
      <c r="BV7" s="467">
        <v>1315374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25142920</v>
      </c>
      <c r="CU7" s="468"/>
      <c r="CV7" s="468"/>
      <c r="CW7" s="468"/>
      <c r="CX7" s="468"/>
      <c r="CY7" s="468"/>
      <c r="CZ7" s="468"/>
      <c r="DA7" s="469"/>
      <c r="DB7" s="467">
        <v>25695996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406937</v>
      </c>
      <c r="BO8" s="468"/>
      <c r="BP8" s="468"/>
      <c r="BQ8" s="468"/>
      <c r="BR8" s="468"/>
      <c r="BS8" s="468"/>
      <c r="BT8" s="468"/>
      <c r="BU8" s="469"/>
      <c r="BV8" s="467">
        <v>805921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77465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-398984</v>
      </c>
      <c r="BO9" s="468"/>
      <c r="BP9" s="468"/>
      <c r="BQ9" s="468"/>
      <c r="BR9" s="468"/>
      <c r="BS9" s="468"/>
      <c r="BT9" s="468"/>
      <c r="BU9" s="469"/>
      <c r="BV9" s="467">
        <v>16135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14.7</v>
      </c>
      <c r="CU9" s="465"/>
      <c r="CV9" s="465"/>
      <c r="CW9" s="465"/>
      <c r="CX9" s="465"/>
      <c r="CY9" s="465"/>
      <c r="CZ9" s="465"/>
      <c r="DA9" s="466"/>
      <c r="DB9" s="464">
        <v>16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84210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5000</v>
      </c>
      <c r="BO10" s="468"/>
      <c r="BP10" s="468"/>
      <c r="BQ10" s="468"/>
      <c r="BR10" s="468"/>
      <c r="BS10" s="468"/>
      <c r="BT10" s="468"/>
      <c r="BU10" s="469"/>
      <c r="BV10" s="467">
        <v>14000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157696</v>
      </c>
      <c r="BO11" s="468"/>
      <c r="BP11" s="468"/>
      <c r="BQ11" s="468"/>
      <c r="BR11" s="468"/>
      <c r="BS11" s="468"/>
      <c r="BT11" s="468"/>
      <c r="BU11" s="469"/>
      <c r="BV11" s="467">
        <v>556796</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74519</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400000</v>
      </c>
      <c r="BO12" s="468"/>
      <c r="BP12" s="468"/>
      <c r="BQ12" s="468"/>
      <c r="BR12" s="468"/>
      <c r="BS12" s="468"/>
      <c r="BT12" s="468"/>
      <c r="BU12" s="469"/>
      <c r="BV12" s="467">
        <v>2139000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74113</v>
      </c>
      <c r="S13" s="552"/>
      <c r="T13" s="552"/>
      <c r="U13" s="552"/>
      <c r="V13" s="553"/>
      <c r="W13" s="483" t="s">
        <v>142</v>
      </c>
      <c r="X13" s="484"/>
      <c r="Y13" s="484"/>
      <c r="Z13" s="484"/>
      <c r="AA13" s="484"/>
      <c r="AB13" s="474"/>
      <c r="AC13" s="518">
        <v>6593</v>
      </c>
      <c r="AD13" s="519"/>
      <c r="AE13" s="519"/>
      <c r="AF13" s="519"/>
      <c r="AG13" s="561"/>
      <c r="AH13" s="518">
        <v>7534</v>
      </c>
      <c r="AI13" s="519"/>
      <c r="AJ13" s="519"/>
      <c r="AK13" s="519"/>
      <c r="AL13" s="520"/>
      <c r="AM13" s="496" t="s">
        <v>143</v>
      </c>
      <c r="AN13" s="497"/>
      <c r="AO13" s="497"/>
      <c r="AP13" s="497"/>
      <c r="AQ13" s="497"/>
      <c r="AR13" s="497"/>
      <c r="AS13" s="497"/>
      <c r="AT13" s="498"/>
      <c r="AU13" s="499" t="s">
        <v>136</v>
      </c>
      <c r="AV13" s="500"/>
      <c r="AW13" s="500"/>
      <c r="AX13" s="500"/>
      <c r="AY13" s="501" t="s">
        <v>144</v>
      </c>
      <c r="AZ13" s="502"/>
      <c r="BA13" s="502"/>
      <c r="BB13" s="502"/>
      <c r="BC13" s="502"/>
      <c r="BD13" s="502"/>
      <c r="BE13" s="502"/>
      <c r="BF13" s="502"/>
      <c r="BG13" s="502"/>
      <c r="BH13" s="502"/>
      <c r="BI13" s="502"/>
      <c r="BJ13" s="502"/>
      <c r="BK13" s="502"/>
      <c r="BL13" s="502"/>
      <c r="BM13" s="503"/>
      <c r="BN13" s="467">
        <v>-636288</v>
      </c>
      <c r="BO13" s="468"/>
      <c r="BP13" s="468"/>
      <c r="BQ13" s="468"/>
      <c r="BR13" s="468"/>
      <c r="BS13" s="468"/>
      <c r="BT13" s="468"/>
      <c r="BU13" s="469"/>
      <c r="BV13" s="467">
        <v>-1552069</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4</v>
      </c>
      <c r="CU13" s="465"/>
      <c r="CV13" s="465"/>
      <c r="CW13" s="465"/>
      <c r="CX13" s="465"/>
      <c r="CY13" s="465"/>
      <c r="CZ13" s="465"/>
      <c r="DA13" s="466"/>
      <c r="DB13" s="464">
        <v>4.5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75827</v>
      </c>
      <c r="S14" s="552"/>
      <c r="T14" s="552"/>
      <c r="U14" s="552"/>
      <c r="V14" s="553"/>
      <c r="W14" s="457"/>
      <c r="X14" s="458"/>
      <c r="Y14" s="458"/>
      <c r="Z14" s="458"/>
      <c r="AA14" s="458"/>
      <c r="AB14" s="447"/>
      <c r="AC14" s="554">
        <v>18.8</v>
      </c>
      <c r="AD14" s="555"/>
      <c r="AE14" s="555"/>
      <c r="AF14" s="555"/>
      <c r="AG14" s="556"/>
      <c r="AH14" s="554">
        <v>19.899999999999999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148</v>
      </c>
      <c r="CU14" s="566"/>
      <c r="CV14" s="566"/>
      <c r="CW14" s="566"/>
      <c r="CX14" s="566"/>
      <c r="CY14" s="566"/>
      <c r="CZ14" s="566"/>
      <c r="DA14" s="567"/>
      <c r="DB14" s="565" t="s">
        <v>149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75465</v>
      </c>
      <c r="S15" s="552"/>
      <c r="T15" s="552"/>
      <c r="U15" s="552"/>
      <c r="V15" s="553"/>
      <c r="W15" s="483" t="s">
        <v>151</v>
      </c>
      <c r="X15" s="484"/>
      <c r="Y15" s="484"/>
      <c r="Z15" s="484"/>
      <c r="AA15" s="484"/>
      <c r="AB15" s="474"/>
      <c r="AC15" s="518">
        <v>5142</v>
      </c>
      <c r="AD15" s="519"/>
      <c r="AE15" s="519"/>
      <c r="AF15" s="519"/>
      <c r="AG15" s="561"/>
      <c r="AH15" s="518">
        <v>5336</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7432807</v>
      </c>
      <c r="BO15" s="431"/>
      <c r="BP15" s="431"/>
      <c r="BQ15" s="431"/>
      <c r="BR15" s="431"/>
      <c r="BS15" s="431"/>
      <c r="BT15" s="431"/>
      <c r="BU15" s="432"/>
      <c r="BV15" s="430">
        <v>7444896</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14.6</v>
      </c>
      <c r="AD16" s="555"/>
      <c r="AE16" s="555"/>
      <c r="AF16" s="555"/>
      <c r="AG16" s="556"/>
      <c r="AH16" s="554">
        <v>14.1</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21975031</v>
      </c>
      <c r="BO16" s="468"/>
      <c r="BP16" s="468"/>
      <c r="BQ16" s="468"/>
      <c r="BR16" s="468"/>
      <c r="BS16" s="468"/>
      <c r="BT16" s="468"/>
      <c r="BU16" s="469"/>
      <c r="BV16" s="467">
        <v>22015711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23387</v>
      </c>
      <c r="AD17" s="519"/>
      <c r="AE17" s="519"/>
      <c r="AF17" s="519"/>
      <c r="AG17" s="561"/>
      <c r="AH17" s="518">
        <v>25015</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9444098</v>
      </c>
      <c r="BO17" s="468"/>
      <c r="BP17" s="468"/>
      <c r="BQ17" s="468"/>
      <c r="BR17" s="468"/>
      <c r="BS17" s="468"/>
      <c r="BT17" s="468"/>
      <c r="BU17" s="469"/>
      <c r="BV17" s="467">
        <v>9470428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468.19</v>
      </c>
      <c r="M18" s="583"/>
      <c r="N18" s="583"/>
      <c r="O18" s="583"/>
      <c r="P18" s="583"/>
      <c r="Q18" s="583"/>
      <c r="R18" s="584"/>
      <c r="S18" s="584"/>
      <c r="T18" s="584"/>
      <c r="U18" s="584"/>
      <c r="V18" s="585"/>
      <c r="W18" s="485"/>
      <c r="X18" s="486"/>
      <c r="Y18" s="486"/>
      <c r="Z18" s="486"/>
      <c r="AA18" s="486"/>
      <c r="AB18" s="477"/>
      <c r="AC18" s="586">
        <v>66.599999999999994</v>
      </c>
      <c r="AD18" s="587"/>
      <c r="AE18" s="587"/>
      <c r="AF18" s="587"/>
      <c r="AG18" s="588"/>
      <c r="AH18" s="586">
        <v>66</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21514512</v>
      </c>
      <c r="BO18" s="468"/>
      <c r="BP18" s="468"/>
      <c r="BQ18" s="468"/>
      <c r="BR18" s="468"/>
      <c r="BS18" s="468"/>
      <c r="BT18" s="468"/>
      <c r="BU18" s="469"/>
      <c r="BV18" s="467">
        <v>21675390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165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29518418</v>
      </c>
      <c r="BO19" s="468"/>
      <c r="BP19" s="468"/>
      <c r="BQ19" s="468"/>
      <c r="BR19" s="468"/>
      <c r="BS19" s="468"/>
      <c r="BT19" s="468"/>
      <c r="BU19" s="469"/>
      <c r="BV19" s="467">
        <v>32295423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32732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34189375</v>
      </c>
      <c r="BO23" s="468"/>
      <c r="BP23" s="468"/>
      <c r="BQ23" s="468"/>
      <c r="BR23" s="468"/>
      <c r="BS23" s="468"/>
      <c r="BT23" s="468"/>
      <c r="BU23" s="469"/>
      <c r="BV23" s="467">
        <v>32969405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8550</v>
      </c>
      <c r="R24" s="519"/>
      <c r="S24" s="519"/>
      <c r="T24" s="519"/>
      <c r="U24" s="519"/>
      <c r="V24" s="561"/>
      <c r="W24" s="620"/>
      <c r="X24" s="608"/>
      <c r="Y24" s="609"/>
      <c r="Z24" s="517" t="s">
        <v>175</v>
      </c>
      <c r="AA24" s="497"/>
      <c r="AB24" s="497"/>
      <c r="AC24" s="497"/>
      <c r="AD24" s="497"/>
      <c r="AE24" s="497"/>
      <c r="AF24" s="497"/>
      <c r="AG24" s="498"/>
      <c r="AH24" s="518">
        <v>552</v>
      </c>
      <c r="AI24" s="519"/>
      <c r="AJ24" s="519"/>
      <c r="AK24" s="519"/>
      <c r="AL24" s="561"/>
      <c r="AM24" s="518">
        <v>1728864</v>
      </c>
      <c r="AN24" s="519"/>
      <c r="AO24" s="519"/>
      <c r="AP24" s="519"/>
      <c r="AQ24" s="519"/>
      <c r="AR24" s="561"/>
      <c r="AS24" s="518">
        <v>3132</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24234122</v>
      </c>
      <c r="BO24" s="468"/>
      <c r="BP24" s="468"/>
      <c r="BQ24" s="468"/>
      <c r="BR24" s="468"/>
      <c r="BS24" s="468"/>
      <c r="BT24" s="468"/>
      <c r="BU24" s="469"/>
      <c r="BV24" s="467">
        <v>24095545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2</v>
      </c>
      <c r="M25" s="519"/>
      <c r="N25" s="519"/>
      <c r="O25" s="519"/>
      <c r="P25" s="561"/>
      <c r="Q25" s="518">
        <v>6780</v>
      </c>
      <c r="R25" s="519"/>
      <c r="S25" s="519"/>
      <c r="T25" s="519"/>
      <c r="U25" s="519"/>
      <c r="V25" s="561"/>
      <c r="W25" s="620"/>
      <c r="X25" s="608"/>
      <c r="Y25" s="609"/>
      <c r="Z25" s="517" t="s">
        <v>178</v>
      </c>
      <c r="AA25" s="497"/>
      <c r="AB25" s="497"/>
      <c r="AC25" s="497"/>
      <c r="AD25" s="497"/>
      <c r="AE25" s="497"/>
      <c r="AF25" s="497"/>
      <c r="AG25" s="498"/>
      <c r="AH25" s="518" t="s">
        <v>130</v>
      </c>
      <c r="AI25" s="519"/>
      <c r="AJ25" s="519"/>
      <c r="AK25" s="519"/>
      <c r="AL25" s="561"/>
      <c r="AM25" s="518" t="s">
        <v>179</v>
      </c>
      <c r="AN25" s="519"/>
      <c r="AO25" s="519"/>
      <c r="AP25" s="519"/>
      <c r="AQ25" s="519"/>
      <c r="AR25" s="561"/>
      <c r="AS25" s="518" t="s">
        <v>180</v>
      </c>
      <c r="AT25" s="519"/>
      <c r="AU25" s="519"/>
      <c r="AV25" s="519"/>
      <c r="AW25" s="519"/>
      <c r="AX25" s="520"/>
      <c r="AY25" s="427" t="s">
        <v>181</v>
      </c>
      <c r="AZ25" s="428"/>
      <c r="BA25" s="428"/>
      <c r="BB25" s="428"/>
      <c r="BC25" s="428"/>
      <c r="BD25" s="428"/>
      <c r="BE25" s="428"/>
      <c r="BF25" s="428"/>
      <c r="BG25" s="428"/>
      <c r="BH25" s="428"/>
      <c r="BI25" s="428"/>
      <c r="BJ25" s="428"/>
      <c r="BK25" s="428"/>
      <c r="BL25" s="428"/>
      <c r="BM25" s="429"/>
      <c r="BN25" s="430">
        <v>6981222</v>
      </c>
      <c r="BO25" s="431"/>
      <c r="BP25" s="431"/>
      <c r="BQ25" s="431"/>
      <c r="BR25" s="431"/>
      <c r="BS25" s="431"/>
      <c r="BT25" s="431"/>
      <c r="BU25" s="432"/>
      <c r="BV25" s="430">
        <v>3495117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182</v>
      </c>
      <c r="F26" s="497"/>
      <c r="G26" s="497"/>
      <c r="H26" s="497"/>
      <c r="I26" s="497"/>
      <c r="J26" s="497"/>
      <c r="K26" s="498"/>
      <c r="L26" s="518">
        <v>1</v>
      </c>
      <c r="M26" s="519"/>
      <c r="N26" s="519"/>
      <c r="O26" s="519"/>
      <c r="P26" s="561"/>
      <c r="Q26" s="518">
        <v>5970</v>
      </c>
      <c r="R26" s="519"/>
      <c r="S26" s="519"/>
      <c r="T26" s="519"/>
      <c r="U26" s="519"/>
      <c r="V26" s="561"/>
      <c r="W26" s="620"/>
      <c r="X26" s="608"/>
      <c r="Y26" s="609"/>
      <c r="Z26" s="517" t="s">
        <v>183</v>
      </c>
      <c r="AA26" s="630"/>
      <c r="AB26" s="630"/>
      <c r="AC26" s="630"/>
      <c r="AD26" s="630"/>
      <c r="AE26" s="630"/>
      <c r="AF26" s="630"/>
      <c r="AG26" s="631"/>
      <c r="AH26" s="518">
        <v>30</v>
      </c>
      <c r="AI26" s="519"/>
      <c r="AJ26" s="519"/>
      <c r="AK26" s="519"/>
      <c r="AL26" s="561"/>
      <c r="AM26" s="518">
        <v>96900</v>
      </c>
      <c r="AN26" s="519"/>
      <c r="AO26" s="519"/>
      <c r="AP26" s="519"/>
      <c r="AQ26" s="519"/>
      <c r="AR26" s="561"/>
      <c r="AS26" s="518">
        <v>3230</v>
      </c>
      <c r="AT26" s="519"/>
      <c r="AU26" s="519"/>
      <c r="AV26" s="519"/>
      <c r="AW26" s="519"/>
      <c r="AX26" s="520"/>
      <c r="AY26" s="470" t="s">
        <v>184</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185</v>
      </c>
      <c r="F27" s="497"/>
      <c r="G27" s="497"/>
      <c r="H27" s="497"/>
      <c r="I27" s="497"/>
      <c r="J27" s="497"/>
      <c r="K27" s="498"/>
      <c r="L27" s="518">
        <v>1</v>
      </c>
      <c r="M27" s="519"/>
      <c r="N27" s="519"/>
      <c r="O27" s="519"/>
      <c r="P27" s="561"/>
      <c r="Q27" s="518">
        <v>4370</v>
      </c>
      <c r="R27" s="519"/>
      <c r="S27" s="519"/>
      <c r="T27" s="519"/>
      <c r="U27" s="519"/>
      <c r="V27" s="561"/>
      <c r="W27" s="620"/>
      <c r="X27" s="608"/>
      <c r="Y27" s="609"/>
      <c r="Z27" s="517" t="s">
        <v>186</v>
      </c>
      <c r="AA27" s="497"/>
      <c r="AB27" s="497"/>
      <c r="AC27" s="497"/>
      <c r="AD27" s="497"/>
      <c r="AE27" s="497"/>
      <c r="AF27" s="497"/>
      <c r="AG27" s="498"/>
      <c r="AH27" s="518">
        <v>6</v>
      </c>
      <c r="AI27" s="519"/>
      <c r="AJ27" s="519"/>
      <c r="AK27" s="519"/>
      <c r="AL27" s="561"/>
      <c r="AM27" s="518">
        <v>24522</v>
      </c>
      <c r="AN27" s="519"/>
      <c r="AO27" s="519"/>
      <c r="AP27" s="519"/>
      <c r="AQ27" s="519"/>
      <c r="AR27" s="561"/>
      <c r="AS27" s="518">
        <v>4087</v>
      </c>
      <c r="AT27" s="519"/>
      <c r="AU27" s="519"/>
      <c r="AV27" s="519"/>
      <c r="AW27" s="519"/>
      <c r="AX27" s="520"/>
      <c r="AY27" s="562" t="s">
        <v>187</v>
      </c>
      <c r="AZ27" s="563"/>
      <c r="BA27" s="563"/>
      <c r="BB27" s="563"/>
      <c r="BC27" s="563"/>
      <c r="BD27" s="563"/>
      <c r="BE27" s="563"/>
      <c r="BF27" s="563"/>
      <c r="BG27" s="563"/>
      <c r="BH27" s="563"/>
      <c r="BI27" s="563"/>
      <c r="BJ27" s="563"/>
      <c r="BK27" s="563"/>
      <c r="BL27" s="563"/>
      <c r="BM27" s="564"/>
      <c r="BN27" s="643">
        <v>935700</v>
      </c>
      <c r="BO27" s="644"/>
      <c r="BP27" s="644"/>
      <c r="BQ27" s="644"/>
      <c r="BR27" s="644"/>
      <c r="BS27" s="644"/>
      <c r="BT27" s="644"/>
      <c r="BU27" s="645"/>
      <c r="BV27" s="643">
        <v>934700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188</v>
      </c>
      <c r="F28" s="497"/>
      <c r="G28" s="497"/>
      <c r="H28" s="497"/>
      <c r="I28" s="497"/>
      <c r="J28" s="497"/>
      <c r="K28" s="498"/>
      <c r="L28" s="518">
        <v>1</v>
      </c>
      <c r="M28" s="519"/>
      <c r="N28" s="519"/>
      <c r="O28" s="519"/>
      <c r="P28" s="561"/>
      <c r="Q28" s="518">
        <v>3730</v>
      </c>
      <c r="R28" s="519"/>
      <c r="S28" s="519"/>
      <c r="T28" s="519"/>
      <c r="U28" s="519"/>
      <c r="V28" s="561"/>
      <c r="W28" s="620"/>
      <c r="X28" s="608"/>
      <c r="Y28" s="609"/>
      <c r="Z28" s="517" t="s">
        <v>189</v>
      </c>
      <c r="AA28" s="497"/>
      <c r="AB28" s="497"/>
      <c r="AC28" s="497"/>
      <c r="AD28" s="497"/>
      <c r="AE28" s="497"/>
      <c r="AF28" s="497"/>
      <c r="AG28" s="498"/>
      <c r="AH28" s="518" t="s">
        <v>129</v>
      </c>
      <c r="AI28" s="519"/>
      <c r="AJ28" s="519"/>
      <c r="AK28" s="519"/>
      <c r="AL28" s="561"/>
      <c r="AM28" s="518" t="s">
        <v>180</v>
      </c>
      <c r="AN28" s="519"/>
      <c r="AO28" s="519"/>
      <c r="AP28" s="519"/>
      <c r="AQ28" s="519"/>
      <c r="AR28" s="561"/>
      <c r="AS28" s="518" t="s">
        <v>139</v>
      </c>
      <c r="AT28" s="519"/>
      <c r="AU28" s="519"/>
      <c r="AV28" s="519"/>
      <c r="AW28" s="519"/>
      <c r="AX28" s="520"/>
      <c r="AY28" s="646" t="s">
        <v>190</v>
      </c>
      <c r="AZ28" s="647"/>
      <c r="BA28" s="647"/>
      <c r="BB28" s="648"/>
      <c r="BC28" s="427" t="s">
        <v>47</v>
      </c>
      <c r="BD28" s="428"/>
      <c r="BE28" s="428"/>
      <c r="BF28" s="428"/>
      <c r="BG28" s="428"/>
      <c r="BH28" s="428"/>
      <c r="BI28" s="428"/>
      <c r="BJ28" s="428"/>
      <c r="BK28" s="428"/>
      <c r="BL28" s="428"/>
      <c r="BM28" s="429"/>
      <c r="BN28" s="430">
        <v>4641000</v>
      </c>
      <c r="BO28" s="431"/>
      <c r="BP28" s="431"/>
      <c r="BQ28" s="431"/>
      <c r="BR28" s="431"/>
      <c r="BS28" s="431"/>
      <c r="BT28" s="431"/>
      <c r="BU28" s="432"/>
      <c r="BV28" s="430">
        <v>5036000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191</v>
      </c>
      <c r="F29" s="497"/>
      <c r="G29" s="497"/>
      <c r="H29" s="497"/>
      <c r="I29" s="497"/>
      <c r="J29" s="497"/>
      <c r="K29" s="498"/>
      <c r="L29" s="518">
        <v>22</v>
      </c>
      <c r="M29" s="519"/>
      <c r="N29" s="519"/>
      <c r="O29" s="519"/>
      <c r="P29" s="561"/>
      <c r="Q29" s="518">
        <v>3540</v>
      </c>
      <c r="R29" s="519"/>
      <c r="S29" s="519"/>
      <c r="T29" s="519"/>
      <c r="U29" s="519"/>
      <c r="V29" s="561"/>
      <c r="W29" s="621"/>
      <c r="X29" s="622"/>
      <c r="Y29" s="623"/>
      <c r="Z29" s="517" t="s">
        <v>192</v>
      </c>
      <c r="AA29" s="497"/>
      <c r="AB29" s="497"/>
      <c r="AC29" s="497"/>
      <c r="AD29" s="497"/>
      <c r="AE29" s="497"/>
      <c r="AF29" s="497"/>
      <c r="AG29" s="498"/>
      <c r="AH29" s="518">
        <v>558</v>
      </c>
      <c r="AI29" s="519"/>
      <c r="AJ29" s="519"/>
      <c r="AK29" s="519"/>
      <c r="AL29" s="561"/>
      <c r="AM29" s="518">
        <v>1753386</v>
      </c>
      <c r="AN29" s="519"/>
      <c r="AO29" s="519"/>
      <c r="AP29" s="519"/>
      <c r="AQ29" s="519"/>
      <c r="AR29" s="561"/>
      <c r="AS29" s="518">
        <v>3142</v>
      </c>
      <c r="AT29" s="519"/>
      <c r="AU29" s="519"/>
      <c r="AV29" s="519"/>
      <c r="AW29" s="519"/>
      <c r="AX29" s="520"/>
      <c r="AY29" s="649"/>
      <c r="AZ29" s="650"/>
      <c r="BA29" s="650"/>
      <c r="BB29" s="651"/>
      <c r="BC29" s="501" t="s">
        <v>193</v>
      </c>
      <c r="BD29" s="502"/>
      <c r="BE29" s="502"/>
      <c r="BF29" s="502"/>
      <c r="BG29" s="502"/>
      <c r="BH29" s="502"/>
      <c r="BI29" s="502"/>
      <c r="BJ29" s="502"/>
      <c r="BK29" s="502"/>
      <c r="BL29" s="502"/>
      <c r="BM29" s="503"/>
      <c r="BN29" s="467">
        <v>1903300</v>
      </c>
      <c r="BO29" s="468"/>
      <c r="BP29" s="468"/>
      <c r="BQ29" s="468"/>
      <c r="BR29" s="468"/>
      <c r="BS29" s="468"/>
      <c r="BT29" s="468"/>
      <c r="BU29" s="469"/>
      <c r="BV29" s="467">
        <v>1873400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194</v>
      </c>
      <c r="X30" s="628"/>
      <c r="Y30" s="628"/>
      <c r="Z30" s="628"/>
      <c r="AA30" s="628"/>
      <c r="AB30" s="628"/>
      <c r="AC30" s="628"/>
      <c r="AD30" s="628"/>
      <c r="AE30" s="628"/>
      <c r="AF30" s="628"/>
      <c r="AG30" s="629"/>
      <c r="AH30" s="586">
        <v>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6799521</v>
      </c>
      <c r="BO30" s="644"/>
      <c r="BP30" s="644"/>
      <c r="BQ30" s="644"/>
      <c r="BR30" s="644"/>
      <c r="BS30" s="644"/>
      <c r="BT30" s="644"/>
      <c r="BU30" s="645"/>
      <c r="BV30" s="643">
        <v>7484638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201</v>
      </c>
      <c r="D33" s="491"/>
      <c r="E33" s="456" t="s">
        <v>202</v>
      </c>
      <c r="F33" s="456"/>
      <c r="G33" s="456"/>
      <c r="H33" s="456"/>
      <c r="I33" s="456"/>
      <c r="J33" s="456"/>
      <c r="K33" s="456"/>
      <c r="L33" s="456"/>
      <c r="M33" s="456"/>
      <c r="N33" s="456"/>
      <c r="O33" s="456"/>
      <c r="P33" s="456"/>
      <c r="Q33" s="456"/>
      <c r="R33" s="456"/>
      <c r="S33" s="456"/>
      <c r="T33" s="216"/>
      <c r="U33" s="491" t="s">
        <v>203</v>
      </c>
      <c r="V33" s="491"/>
      <c r="W33" s="456" t="s">
        <v>204</v>
      </c>
      <c r="X33" s="456"/>
      <c r="Y33" s="456"/>
      <c r="Z33" s="456"/>
      <c r="AA33" s="456"/>
      <c r="AB33" s="456"/>
      <c r="AC33" s="456"/>
      <c r="AD33" s="456"/>
      <c r="AE33" s="456"/>
      <c r="AF33" s="456"/>
      <c r="AG33" s="456"/>
      <c r="AH33" s="456"/>
      <c r="AI33" s="456"/>
      <c r="AJ33" s="456"/>
      <c r="AK33" s="456"/>
      <c r="AL33" s="216"/>
      <c r="AM33" s="491" t="s">
        <v>201</v>
      </c>
      <c r="AN33" s="491"/>
      <c r="AO33" s="456" t="s">
        <v>205</v>
      </c>
      <c r="AP33" s="456"/>
      <c r="AQ33" s="456"/>
      <c r="AR33" s="456"/>
      <c r="AS33" s="456"/>
      <c r="AT33" s="456"/>
      <c r="AU33" s="456"/>
      <c r="AV33" s="456"/>
      <c r="AW33" s="456"/>
      <c r="AX33" s="456"/>
      <c r="AY33" s="456"/>
      <c r="AZ33" s="456"/>
      <c r="BA33" s="456"/>
      <c r="BB33" s="456"/>
      <c r="BC33" s="456"/>
      <c r="BD33" s="217"/>
      <c r="BE33" s="456" t="s">
        <v>206</v>
      </c>
      <c r="BF33" s="456"/>
      <c r="BG33" s="456" t="s">
        <v>207</v>
      </c>
      <c r="BH33" s="456"/>
      <c r="BI33" s="456"/>
      <c r="BJ33" s="456"/>
      <c r="BK33" s="456"/>
      <c r="BL33" s="456"/>
      <c r="BM33" s="456"/>
      <c r="BN33" s="456"/>
      <c r="BO33" s="456"/>
      <c r="BP33" s="456"/>
      <c r="BQ33" s="456"/>
      <c r="BR33" s="456"/>
      <c r="BS33" s="456"/>
      <c r="BT33" s="456"/>
      <c r="BU33" s="456"/>
      <c r="BV33" s="217"/>
      <c r="BW33" s="491" t="s">
        <v>206</v>
      </c>
      <c r="BX33" s="491"/>
      <c r="BY33" s="456" t="s">
        <v>208</v>
      </c>
      <c r="BZ33" s="456"/>
      <c r="CA33" s="456"/>
      <c r="CB33" s="456"/>
      <c r="CC33" s="456"/>
      <c r="CD33" s="456"/>
      <c r="CE33" s="456"/>
      <c r="CF33" s="456"/>
      <c r="CG33" s="456"/>
      <c r="CH33" s="456"/>
      <c r="CI33" s="456"/>
      <c r="CJ33" s="456"/>
      <c r="CK33" s="456"/>
      <c r="CL33" s="456"/>
      <c r="CM33" s="456"/>
      <c r="CN33" s="216"/>
      <c r="CO33" s="491" t="s">
        <v>209</v>
      </c>
      <c r="CP33" s="491"/>
      <c r="CQ33" s="456" t="s">
        <v>210</v>
      </c>
      <c r="CR33" s="456"/>
      <c r="CS33" s="456"/>
      <c r="CT33" s="456"/>
      <c r="CU33" s="456"/>
      <c r="CV33" s="456"/>
      <c r="CW33" s="456"/>
      <c r="CX33" s="456"/>
      <c r="CY33" s="456"/>
      <c r="CZ33" s="456"/>
      <c r="DA33" s="456"/>
      <c r="DB33" s="456"/>
      <c r="DC33" s="456"/>
      <c r="DD33" s="456"/>
      <c r="DE33" s="456"/>
      <c r="DF33" s="216"/>
      <c r="DG33" s="655" t="s">
        <v>211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IF('各会計、関係団体の財政状況及び健全化判断比率'!B36="","",'各会計、関係団体の財政状況及び健全化判断比率'!B36)</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宇和島地区広域事務組合（一般会計）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うわじま産業振興公社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国民健康保険（直営診療施設勘定）特別会計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IF('各会計、関係団体の財政状況及び健全化判断比率'!B34="","",'各会計、関係団体の財政状況及び健全化判断比率'!B34)</f>
        <v>病院事業会計</v>
      </c>
      <c r="AP35" s="657"/>
      <c r="AQ35" s="657"/>
      <c r="AR35" s="657"/>
      <c r="AS35" s="657"/>
      <c r="AT35" s="657"/>
      <c r="AU35" s="657"/>
      <c r="AV35" s="657"/>
      <c r="AW35" s="657"/>
      <c r="AX35" s="657"/>
      <c r="AY35" s="657"/>
      <c r="AZ35" s="657"/>
      <c r="BA35" s="657"/>
      <c r="BB35" s="657"/>
      <c r="BC35" s="657"/>
      <c r="BD35" s="214"/>
      <c r="BE35" s="656">
        <f t="shared" ref="BE35:BE43" si="1">IF(BG35="","",BE34+1)</f>
        <v>13</v>
      </c>
      <c r="BF35" s="656"/>
      <c r="BG35" s="657" t="str">
        <f>IF('各会計、関係団体の財政状況及び健全化判断比率'!B37="","",'各会計、関係団体の財政状況及び健全化判断比率'!B37)</f>
        <v>小規模下水道事業特別会計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宇和島地区広域事務組合（介護保険事業特別会計）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愛媛県信用保証協会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〇</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住宅新築資金等貸付事業特別会計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11</v>
      </c>
      <c r="AN36" s="656"/>
      <c r="AO36" s="657" t="str">
        <f>IF('各会計、関係団体の財政状況及び健全化判断比率'!B35="","",'各会計、関係団体の財政状況及び健全化判断比率'!B35)</f>
        <v>介護老人保健施設事業会計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南予水道企業団</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介護保険（保険事業勘定）特別会計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津島水道企業団</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介護保険（介護サービス事業勘定）特別会計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愛媛県後期高齢者医療広域連合（一般会計）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19</v>
      </c>
      <c r="BX39" s="656"/>
      <c r="BY39" s="657" t="str">
        <f>IF('各会計、関係団体の財政状況及び健全化判断比率'!B73="","",'各会計、関係団体の財政状況及び健全化判断比率'!B73)</f>
        <v>愛媛県後期高齢者医療広域連合（後期高齢者医療特別会計）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20</v>
      </c>
      <c r="BX40" s="656"/>
      <c r="BY40" s="657" t="str">
        <f>IF('各会計、関係団体の財政状況及び健全化判断比率'!B74="","",'各会計、関係団体の財政状況及び健全化判断比率'!B74)</f>
        <v>愛媛地方税滞納整理機構</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216</v>
      </c>
    </row>
    <row r="50" spans="5:5" x14ac:dyDescent="0.15">
      <c r="E50" s="188" t="s">
        <v>217</v>
      </c>
    </row>
    <row r="51" spans="5:5" x14ac:dyDescent="0.15">
      <c r="E51" s="188" t="s">
        <v>218</v>
      </c>
    </row>
    <row r="52" spans="5:5" x14ac:dyDescent="0.15">
      <c r="E52" s="188" t="s">
        <v>219</v>
      </c>
    </row>
    <row r="53" spans="5:5" x14ac:dyDescent="0.15"/>
    <row r="54" spans="5:5" x14ac:dyDescent="0.15"/>
    <row r="55" spans="5:5" x14ac:dyDescent="0.15"/>
    <row r="56" spans="5:5" x14ac:dyDescent="0.15"/>
  </sheetData>
  <sheetProtection algorithmName="SHA-512" hashValue="v3DEgHnYfLkN0KL419f1km6SASUrQlATT8HgsOSahnkoDjyk/F3y72nyZMCaX4/29QUqlUQo7oEuTeoNKkXKgA==" saltValue="2cwWN16oMNOB9i2gBC1H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7" t="s">
        <v>577</v>
      </c>
      <c r="D34" s="1247"/>
      <c r="E34" s="1248"/>
      <c r="F34" s="32" t="s">
        <v>578</v>
      </c>
      <c r="G34" s="33" t="s">
        <v>579</v>
      </c>
      <c r="H34" s="33" t="s">
        <v>580</v>
      </c>
      <c r="I34" s="33" t="s">
        <v>581</v>
      </c>
      <c r="J34" s="34" t="s">
        <v>582</v>
      </c>
      <c r="K34" s="22"/>
      <c r="L34" s="22"/>
      <c r="M34" s="22"/>
      <c r="N34" s="22"/>
      <c r="O34" s="22"/>
      <c r="P34" s="22"/>
    </row>
    <row r="35" spans="1:16" ht="39" customHeight="1" x14ac:dyDescent="0.15">
      <c r="A35" s="22"/>
      <c r="B35" s="35"/>
      <c r="C35" s="1241" t="s">
        <v>583</v>
      </c>
      <c r="D35" s="1242"/>
      <c r="E35" s="1243"/>
      <c r="F35" s="36">
        <v>33.659999999999997</v>
      </c>
      <c r="G35" s="37">
        <v>35.44</v>
      </c>
      <c r="H35" s="37">
        <v>32.31</v>
      </c>
      <c r="I35" s="37">
        <v>33.729999999999997</v>
      </c>
      <c r="J35" s="38">
        <v>32.79</v>
      </c>
      <c r="K35" s="22"/>
      <c r="L35" s="22"/>
      <c r="M35" s="22"/>
      <c r="N35" s="22"/>
      <c r="O35" s="22"/>
      <c r="P35" s="22"/>
    </row>
    <row r="36" spans="1:16" ht="39" customHeight="1" x14ac:dyDescent="0.15">
      <c r="A36" s="22"/>
      <c r="B36" s="35"/>
      <c r="C36" s="1241" t="s">
        <v>584</v>
      </c>
      <c r="D36" s="1242"/>
      <c r="E36" s="1243"/>
      <c r="F36" s="36">
        <v>7.13</v>
      </c>
      <c r="G36" s="37">
        <v>8.25</v>
      </c>
      <c r="H36" s="37">
        <v>9.15</v>
      </c>
      <c r="I36" s="37">
        <v>9.16</v>
      </c>
      <c r="J36" s="38">
        <v>10.48</v>
      </c>
      <c r="K36" s="22"/>
      <c r="L36" s="22"/>
      <c r="M36" s="22"/>
      <c r="N36" s="22"/>
      <c r="O36" s="22"/>
      <c r="P36" s="22"/>
    </row>
    <row r="37" spans="1:16" ht="39" customHeight="1" x14ac:dyDescent="0.15">
      <c r="A37" s="22"/>
      <c r="B37" s="35"/>
      <c r="C37" s="1241" t="s">
        <v>585</v>
      </c>
      <c r="D37" s="1242"/>
      <c r="E37" s="1243"/>
      <c r="F37" s="36">
        <v>1.3</v>
      </c>
      <c r="G37" s="37">
        <v>1.58</v>
      </c>
      <c r="H37" s="37">
        <v>2.33</v>
      </c>
      <c r="I37" s="37">
        <v>3.05</v>
      </c>
      <c r="J37" s="38">
        <v>2.77</v>
      </c>
      <c r="K37" s="22"/>
      <c r="L37" s="22"/>
      <c r="M37" s="22"/>
      <c r="N37" s="22"/>
      <c r="O37" s="22"/>
      <c r="P37" s="22"/>
    </row>
    <row r="38" spans="1:16" ht="39" customHeight="1" x14ac:dyDescent="0.15">
      <c r="A38" s="22"/>
      <c r="B38" s="35"/>
      <c r="C38" s="1241" t="s">
        <v>586</v>
      </c>
      <c r="D38" s="1242"/>
      <c r="E38" s="1243"/>
      <c r="F38" s="36">
        <v>3.84</v>
      </c>
      <c r="G38" s="37">
        <v>3.85</v>
      </c>
      <c r="H38" s="37">
        <v>3.92</v>
      </c>
      <c r="I38" s="37">
        <v>3.96</v>
      </c>
      <c r="J38" s="38">
        <v>2.41</v>
      </c>
      <c r="K38" s="22"/>
      <c r="L38" s="22"/>
      <c r="M38" s="22"/>
      <c r="N38" s="22"/>
      <c r="O38" s="22"/>
      <c r="P38" s="22"/>
    </row>
    <row r="39" spans="1:16" ht="39" customHeight="1" x14ac:dyDescent="0.15">
      <c r="A39" s="22"/>
      <c r="B39" s="35"/>
      <c r="C39" s="1241" t="s">
        <v>587</v>
      </c>
      <c r="D39" s="1242"/>
      <c r="E39" s="1243"/>
      <c r="F39" s="36">
        <v>0.39</v>
      </c>
      <c r="G39" s="37">
        <v>0.12</v>
      </c>
      <c r="H39" s="37">
        <v>0.5</v>
      </c>
      <c r="I39" s="37">
        <v>0.98</v>
      </c>
      <c r="J39" s="38">
        <v>0.42</v>
      </c>
      <c r="K39" s="22"/>
      <c r="L39" s="22"/>
      <c r="M39" s="22"/>
      <c r="N39" s="22"/>
      <c r="O39" s="22"/>
      <c r="P39" s="22"/>
    </row>
    <row r="40" spans="1:16" ht="39" customHeight="1" x14ac:dyDescent="0.15">
      <c r="A40" s="22"/>
      <c r="B40" s="35"/>
      <c r="C40" s="1241" t="s">
        <v>588</v>
      </c>
      <c r="D40" s="1242"/>
      <c r="E40" s="1243"/>
      <c r="F40" s="36">
        <v>0.16</v>
      </c>
      <c r="G40" s="37">
        <v>2.15</v>
      </c>
      <c r="H40" s="37" t="s">
        <v>589</v>
      </c>
      <c r="I40" s="37">
        <v>0.31</v>
      </c>
      <c r="J40" s="38">
        <v>0.33</v>
      </c>
      <c r="K40" s="22"/>
      <c r="L40" s="22"/>
      <c r="M40" s="22"/>
      <c r="N40" s="22"/>
      <c r="O40" s="22"/>
      <c r="P40" s="22"/>
    </row>
    <row r="41" spans="1:16" ht="39" customHeight="1" x14ac:dyDescent="0.15">
      <c r="A41" s="22"/>
      <c r="B41" s="35"/>
      <c r="C41" s="1241" t="s">
        <v>590</v>
      </c>
      <c r="D41" s="1242"/>
      <c r="E41" s="1243"/>
      <c r="F41" s="36">
        <v>0.13</v>
      </c>
      <c r="G41" s="37">
        <v>0.14000000000000001</v>
      </c>
      <c r="H41" s="37">
        <v>0.14000000000000001</v>
      </c>
      <c r="I41" s="37">
        <v>0.1</v>
      </c>
      <c r="J41" s="38">
        <v>0.15</v>
      </c>
      <c r="K41" s="22"/>
      <c r="L41" s="22"/>
      <c r="M41" s="22"/>
      <c r="N41" s="22"/>
      <c r="O41" s="22"/>
      <c r="P41" s="22"/>
    </row>
    <row r="42" spans="1:16" ht="39" customHeight="1" x14ac:dyDescent="0.15">
      <c r="A42" s="22"/>
      <c r="B42" s="39"/>
      <c r="C42" s="1241" t="s">
        <v>591</v>
      </c>
      <c r="D42" s="1242"/>
      <c r="E42" s="1243"/>
      <c r="F42" s="36" t="s">
        <v>530</v>
      </c>
      <c r="G42" s="37" t="s">
        <v>530</v>
      </c>
      <c r="H42" s="37" t="s">
        <v>530</v>
      </c>
      <c r="I42" s="37" t="s">
        <v>530</v>
      </c>
      <c r="J42" s="38" t="s">
        <v>530</v>
      </c>
      <c r="K42" s="22"/>
      <c r="L42" s="22"/>
      <c r="M42" s="22"/>
      <c r="N42" s="22"/>
      <c r="O42" s="22"/>
      <c r="P42" s="22"/>
    </row>
    <row r="43" spans="1:16" ht="39" customHeight="1" thickBot="1" x14ac:dyDescent="0.2">
      <c r="A43" s="22"/>
      <c r="B43" s="40"/>
      <c r="C43" s="1244" t="s">
        <v>592</v>
      </c>
      <c r="D43" s="1245"/>
      <c r="E43" s="1246"/>
      <c r="F43" s="41">
        <v>0.02</v>
      </c>
      <c r="G43" s="42">
        <v>0.02</v>
      </c>
      <c r="H43" s="42">
        <v>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pwQQm7IHJUufQjoj6RTe47QnHiEMjheZNQpVDSzLNQupa5KSuFn8vnNgjMS68+5Wdzi7NgZJJGE3zVPI+41sA==" saltValue="njNtZwc4Ai2i7hOZgy/Q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49" t="s">
        <v>10</v>
      </c>
      <c r="C45" s="1250"/>
      <c r="D45" s="58"/>
      <c r="E45" s="1255" t="s">
        <v>11</v>
      </c>
      <c r="F45" s="1255"/>
      <c r="G45" s="1255"/>
      <c r="H45" s="1255"/>
      <c r="I45" s="1255"/>
      <c r="J45" s="1256"/>
      <c r="K45" s="59">
        <v>4711</v>
      </c>
      <c r="L45" s="60">
        <v>4690</v>
      </c>
      <c r="M45" s="60">
        <v>4680</v>
      </c>
      <c r="N45" s="60">
        <v>4738</v>
      </c>
      <c r="O45" s="61">
        <v>4296</v>
      </c>
      <c r="P45" s="48"/>
      <c r="Q45" s="48"/>
      <c r="R45" s="48"/>
      <c r="S45" s="48"/>
      <c r="T45" s="48"/>
      <c r="U45" s="48"/>
    </row>
    <row r="46" spans="1:21" ht="30.75" customHeight="1" x14ac:dyDescent="0.15">
      <c r="A46" s="48"/>
      <c r="B46" s="1251"/>
      <c r="C46" s="1252"/>
      <c r="D46" s="62"/>
      <c r="E46" s="1257" t="s">
        <v>12</v>
      </c>
      <c r="F46" s="1257"/>
      <c r="G46" s="1257"/>
      <c r="H46" s="1257"/>
      <c r="I46" s="1257"/>
      <c r="J46" s="1258"/>
      <c r="K46" s="63" t="s">
        <v>530</v>
      </c>
      <c r="L46" s="64" t="s">
        <v>530</v>
      </c>
      <c r="M46" s="64" t="s">
        <v>530</v>
      </c>
      <c r="N46" s="64" t="s">
        <v>530</v>
      </c>
      <c r="O46" s="65" t="s">
        <v>530</v>
      </c>
      <c r="P46" s="48"/>
      <c r="Q46" s="48"/>
      <c r="R46" s="48"/>
      <c r="S46" s="48"/>
      <c r="T46" s="48"/>
      <c r="U46" s="48"/>
    </row>
    <row r="47" spans="1:21" ht="30.75" customHeight="1" x14ac:dyDescent="0.15">
      <c r="A47" s="48"/>
      <c r="B47" s="1251"/>
      <c r="C47" s="1252"/>
      <c r="D47" s="62"/>
      <c r="E47" s="1257" t="s">
        <v>13</v>
      </c>
      <c r="F47" s="1257"/>
      <c r="G47" s="1257"/>
      <c r="H47" s="1257"/>
      <c r="I47" s="1257"/>
      <c r="J47" s="1258"/>
      <c r="K47" s="63" t="s">
        <v>530</v>
      </c>
      <c r="L47" s="64" t="s">
        <v>530</v>
      </c>
      <c r="M47" s="64" t="s">
        <v>530</v>
      </c>
      <c r="N47" s="64" t="s">
        <v>530</v>
      </c>
      <c r="O47" s="65" t="s">
        <v>530</v>
      </c>
      <c r="P47" s="48"/>
      <c r="Q47" s="48"/>
      <c r="R47" s="48"/>
      <c r="S47" s="48"/>
      <c r="T47" s="48"/>
      <c r="U47" s="48"/>
    </row>
    <row r="48" spans="1:21" ht="30.75" customHeight="1" x14ac:dyDescent="0.15">
      <c r="A48" s="48"/>
      <c r="B48" s="1251"/>
      <c r="C48" s="1252"/>
      <c r="D48" s="62"/>
      <c r="E48" s="1257" t="s">
        <v>14</v>
      </c>
      <c r="F48" s="1257"/>
      <c r="G48" s="1257"/>
      <c r="H48" s="1257"/>
      <c r="I48" s="1257"/>
      <c r="J48" s="1258"/>
      <c r="K48" s="63">
        <v>1651</v>
      </c>
      <c r="L48" s="64">
        <v>1598</v>
      </c>
      <c r="M48" s="64">
        <v>1546</v>
      </c>
      <c r="N48" s="64">
        <v>1486</v>
      </c>
      <c r="O48" s="65">
        <v>1428</v>
      </c>
      <c r="P48" s="48"/>
      <c r="Q48" s="48"/>
      <c r="R48" s="48"/>
      <c r="S48" s="48"/>
      <c r="T48" s="48"/>
      <c r="U48" s="48"/>
    </row>
    <row r="49" spans="1:21" ht="30.75" customHeight="1" x14ac:dyDescent="0.15">
      <c r="A49" s="48"/>
      <c r="B49" s="1251"/>
      <c r="C49" s="1252"/>
      <c r="D49" s="62"/>
      <c r="E49" s="1257" t="s">
        <v>15</v>
      </c>
      <c r="F49" s="1257"/>
      <c r="G49" s="1257"/>
      <c r="H49" s="1257"/>
      <c r="I49" s="1257"/>
      <c r="J49" s="1258"/>
      <c r="K49" s="63">
        <v>73</v>
      </c>
      <c r="L49" s="64">
        <v>92</v>
      </c>
      <c r="M49" s="64">
        <v>78</v>
      </c>
      <c r="N49" s="64">
        <v>85</v>
      </c>
      <c r="O49" s="65">
        <v>83</v>
      </c>
      <c r="P49" s="48"/>
      <c r="Q49" s="48"/>
      <c r="R49" s="48"/>
      <c r="S49" s="48"/>
      <c r="T49" s="48"/>
      <c r="U49" s="48"/>
    </row>
    <row r="50" spans="1:21" ht="30.75" customHeight="1" x14ac:dyDescent="0.15">
      <c r="A50" s="48"/>
      <c r="B50" s="1251"/>
      <c r="C50" s="1252"/>
      <c r="D50" s="62"/>
      <c r="E50" s="1257" t="s">
        <v>16</v>
      </c>
      <c r="F50" s="1257"/>
      <c r="G50" s="1257"/>
      <c r="H50" s="1257"/>
      <c r="I50" s="1257"/>
      <c r="J50" s="1258"/>
      <c r="K50" s="63">
        <v>39</v>
      </c>
      <c r="L50" s="64">
        <v>38</v>
      </c>
      <c r="M50" s="64">
        <v>37</v>
      </c>
      <c r="N50" s="64">
        <v>36</v>
      </c>
      <c r="O50" s="65">
        <v>18</v>
      </c>
      <c r="P50" s="48"/>
      <c r="Q50" s="48"/>
      <c r="R50" s="48"/>
      <c r="S50" s="48"/>
      <c r="T50" s="48"/>
      <c r="U50" s="48"/>
    </row>
    <row r="51" spans="1:21" ht="30.75" customHeight="1" x14ac:dyDescent="0.15">
      <c r="A51" s="48"/>
      <c r="B51" s="1253"/>
      <c r="C51" s="1254"/>
      <c r="D51" s="66"/>
      <c r="E51" s="1257" t="s">
        <v>17</v>
      </c>
      <c r="F51" s="1257"/>
      <c r="G51" s="1257"/>
      <c r="H51" s="1257"/>
      <c r="I51" s="1257"/>
      <c r="J51" s="1258"/>
      <c r="K51" s="63" t="s">
        <v>530</v>
      </c>
      <c r="L51" s="64" t="s">
        <v>530</v>
      </c>
      <c r="M51" s="64" t="s">
        <v>530</v>
      </c>
      <c r="N51" s="64" t="s">
        <v>530</v>
      </c>
      <c r="O51" s="65" t="s">
        <v>530</v>
      </c>
      <c r="P51" s="48"/>
      <c r="Q51" s="48"/>
      <c r="R51" s="48"/>
      <c r="S51" s="48"/>
      <c r="T51" s="48"/>
      <c r="U51" s="48"/>
    </row>
    <row r="52" spans="1:21" ht="30.75" customHeight="1" x14ac:dyDescent="0.15">
      <c r="A52" s="48"/>
      <c r="B52" s="1259" t="s">
        <v>18</v>
      </c>
      <c r="C52" s="1260"/>
      <c r="D52" s="66"/>
      <c r="E52" s="1257" t="s">
        <v>19</v>
      </c>
      <c r="F52" s="1257"/>
      <c r="G52" s="1257"/>
      <c r="H52" s="1257"/>
      <c r="I52" s="1257"/>
      <c r="J52" s="1258"/>
      <c r="K52" s="63">
        <v>5292</v>
      </c>
      <c r="L52" s="64">
        <v>5422</v>
      </c>
      <c r="M52" s="64">
        <v>5355</v>
      </c>
      <c r="N52" s="64">
        <v>5458</v>
      </c>
      <c r="O52" s="65">
        <v>5226</v>
      </c>
      <c r="P52" s="48"/>
      <c r="Q52" s="48"/>
      <c r="R52" s="48"/>
      <c r="S52" s="48"/>
      <c r="T52" s="48"/>
      <c r="U52" s="48"/>
    </row>
    <row r="53" spans="1:21" ht="30.75" customHeight="1" thickBot="1" x14ac:dyDescent="0.2">
      <c r="A53" s="48"/>
      <c r="B53" s="1261" t="s">
        <v>20</v>
      </c>
      <c r="C53" s="1262"/>
      <c r="D53" s="67"/>
      <c r="E53" s="1263" t="s">
        <v>21</v>
      </c>
      <c r="F53" s="1263"/>
      <c r="G53" s="1263"/>
      <c r="H53" s="1263"/>
      <c r="I53" s="1263"/>
      <c r="J53" s="1264"/>
      <c r="K53" s="68">
        <v>1182</v>
      </c>
      <c r="L53" s="69">
        <v>996</v>
      </c>
      <c r="M53" s="69">
        <v>986</v>
      </c>
      <c r="N53" s="69">
        <v>887</v>
      </c>
      <c r="O53" s="70">
        <v>599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65" t="s">
        <v>24</v>
      </c>
      <c r="C57" s="1266"/>
      <c r="D57" s="1269" t="s">
        <v>25</v>
      </c>
      <c r="E57" s="1270"/>
      <c r="F57" s="1270"/>
      <c r="G57" s="1270"/>
      <c r="H57" s="1270"/>
      <c r="I57" s="1270"/>
      <c r="J57" s="1271"/>
      <c r="K57" s="83"/>
      <c r="L57" s="84"/>
      <c r="M57" s="84"/>
      <c r="N57" s="84"/>
      <c r="O57" s="85"/>
    </row>
    <row r="58" spans="1:21" ht="31.5" customHeight="1" thickBot="1" x14ac:dyDescent="0.2">
      <c r="B58" s="1267"/>
      <c r="C58" s="1268"/>
      <c r="D58" s="1272" t="s">
        <v>26</v>
      </c>
      <c r="E58" s="1273"/>
      <c r="F58" s="1273"/>
      <c r="G58" s="1273"/>
      <c r="H58" s="1273"/>
      <c r="I58" s="1273"/>
      <c r="J58" s="127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1SxZbBo9AqE9kYAgopXo1gRtVkCt0prQJGPBAwSzpq9ukdLuoQb1HayR+lP6DGjYv5ynTiDegR/TTYos7xahw==" saltValue="8DDJMqvUck6qY0cn692e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3"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570</v>
      </c>
      <c r="J40" s="100" t="s">
        <v>571</v>
      </c>
      <c r="K40" s="100" t="s">
        <v>572</v>
      </c>
      <c r="L40" s="100" t="s">
        <v>573</v>
      </c>
      <c r="M40" s="101" t="s">
        <v>574</v>
      </c>
    </row>
    <row r="41" spans="2:13" ht="27.75" customHeight="1" x14ac:dyDescent="0.15">
      <c r="B41" s="1275" t="s">
        <v>29</v>
      </c>
      <c r="C41" s="1276"/>
      <c r="D41" s="102"/>
      <c r="E41" s="1281" t="s">
        <v>30</v>
      </c>
      <c r="F41" s="1281"/>
      <c r="G41" s="1281"/>
      <c r="H41" s="1282"/>
      <c r="I41" s="103">
        <v>33957</v>
      </c>
      <c r="J41" s="104">
        <v>32943</v>
      </c>
      <c r="K41" s="104">
        <v>32543</v>
      </c>
      <c r="L41" s="104">
        <v>32969</v>
      </c>
      <c r="M41" s="105">
        <v>34189</v>
      </c>
    </row>
    <row r="42" spans="2:13" ht="27.75" customHeight="1" x14ac:dyDescent="0.15">
      <c r="B42" s="1277"/>
      <c r="C42" s="1278"/>
      <c r="D42" s="106"/>
      <c r="E42" s="1283" t="s">
        <v>31</v>
      </c>
      <c r="F42" s="1283"/>
      <c r="G42" s="1283"/>
      <c r="H42" s="1284"/>
      <c r="I42" s="107">
        <v>124</v>
      </c>
      <c r="J42" s="108">
        <v>88</v>
      </c>
      <c r="K42" s="108">
        <v>53</v>
      </c>
      <c r="L42" s="108">
        <v>18</v>
      </c>
      <c r="M42" s="109" t="s">
        <v>530</v>
      </c>
    </row>
    <row r="43" spans="2:13" ht="27.75" customHeight="1" x14ac:dyDescent="0.15">
      <c r="B43" s="1277"/>
      <c r="C43" s="1278"/>
      <c r="D43" s="106"/>
      <c r="E43" s="1283" t="s">
        <v>32</v>
      </c>
      <c r="F43" s="1283"/>
      <c r="G43" s="1283"/>
      <c r="H43" s="1284"/>
      <c r="I43" s="107">
        <v>16712</v>
      </c>
      <c r="J43" s="108">
        <v>14814</v>
      </c>
      <c r="K43" s="108">
        <v>12927</v>
      </c>
      <c r="L43" s="108">
        <v>11619</v>
      </c>
      <c r="M43" s="109">
        <v>10747</v>
      </c>
    </row>
    <row r="44" spans="2:13" ht="27.75" customHeight="1" x14ac:dyDescent="0.15">
      <c r="B44" s="1277"/>
      <c r="C44" s="1278"/>
      <c r="D44" s="106"/>
      <c r="E44" s="1283" t="s">
        <v>33</v>
      </c>
      <c r="F44" s="1283"/>
      <c r="G44" s="1283"/>
      <c r="H44" s="1284"/>
      <c r="I44" s="107">
        <v>607</v>
      </c>
      <c r="J44" s="108">
        <v>722</v>
      </c>
      <c r="K44" s="108">
        <v>671</v>
      </c>
      <c r="L44" s="108">
        <v>727</v>
      </c>
      <c r="M44" s="109">
        <v>975</v>
      </c>
    </row>
    <row r="45" spans="2:13" ht="27.75" customHeight="1" x14ac:dyDescent="0.15">
      <c r="B45" s="1277"/>
      <c r="C45" s="1278"/>
      <c r="D45" s="106"/>
      <c r="E45" s="1283" t="s">
        <v>34</v>
      </c>
      <c r="F45" s="1283"/>
      <c r="G45" s="1283"/>
      <c r="H45" s="1284"/>
      <c r="I45" s="107">
        <v>5344</v>
      </c>
      <c r="J45" s="108">
        <v>5226</v>
      </c>
      <c r="K45" s="108">
        <v>5055</v>
      </c>
      <c r="L45" s="108">
        <v>4842</v>
      </c>
      <c r="M45" s="109">
        <v>4780</v>
      </c>
    </row>
    <row r="46" spans="2:13" ht="27.75" customHeight="1" x14ac:dyDescent="0.15">
      <c r="B46" s="1277"/>
      <c r="C46" s="1278"/>
      <c r="D46" s="110"/>
      <c r="E46" s="1283" t="s">
        <v>35</v>
      </c>
      <c r="F46" s="1283"/>
      <c r="G46" s="1283"/>
      <c r="H46" s="1284"/>
      <c r="I46" s="107">
        <v>33</v>
      </c>
      <c r="J46" s="108" t="s">
        <v>530</v>
      </c>
      <c r="K46" s="108" t="s">
        <v>530</v>
      </c>
      <c r="L46" s="108" t="s">
        <v>530</v>
      </c>
      <c r="M46" s="109" t="s">
        <v>530</v>
      </c>
    </row>
    <row r="47" spans="2:13" ht="27.75" customHeight="1" x14ac:dyDescent="0.15">
      <c r="B47" s="1277"/>
      <c r="C47" s="1278"/>
      <c r="D47" s="111"/>
      <c r="E47" s="1285" t="s">
        <v>36</v>
      </c>
      <c r="F47" s="1286"/>
      <c r="G47" s="1286"/>
      <c r="H47" s="1287"/>
      <c r="I47" s="107" t="s">
        <v>530</v>
      </c>
      <c r="J47" s="108" t="s">
        <v>530</v>
      </c>
      <c r="K47" s="108" t="s">
        <v>530</v>
      </c>
      <c r="L47" s="108" t="s">
        <v>530</v>
      </c>
      <c r="M47" s="109" t="s">
        <v>530</v>
      </c>
    </row>
    <row r="48" spans="2:13" ht="27.75" customHeight="1" x14ac:dyDescent="0.15">
      <c r="B48" s="1277"/>
      <c r="C48" s="1278"/>
      <c r="D48" s="106"/>
      <c r="E48" s="1283" t="s">
        <v>37</v>
      </c>
      <c r="F48" s="1283"/>
      <c r="G48" s="1283"/>
      <c r="H48" s="1284"/>
      <c r="I48" s="107" t="s">
        <v>530</v>
      </c>
      <c r="J48" s="108" t="s">
        <v>530</v>
      </c>
      <c r="K48" s="108" t="s">
        <v>530</v>
      </c>
      <c r="L48" s="108" t="s">
        <v>530</v>
      </c>
      <c r="M48" s="109" t="s">
        <v>530</v>
      </c>
    </row>
    <row r="49" spans="2:13" ht="27.75" customHeight="1" x14ac:dyDescent="0.15">
      <c r="B49" s="1279"/>
      <c r="C49" s="1280"/>
      <c r="D49" s="106"/>
      <c r="E49" s="1283" t="s">
        <v>38</v>
      </c>
      <c r="F49" s="1283"/>
      <c r="G49" s="1283"/>
      <c r="H49" s="1284"/>
      <c r="I49" s="107" t="s">
        <v>530</v>
      </c>
      <c r="J49" s="108" t="s">
        <v>530</v>
      </c>
      <c r="K49" s="108" t="s">
        <v>530</v>
      </c>
      <c r="L49" s="108" t="s">
        <v>530</v>
      </c>
      <c r="M49" s="109" t="s">
        <v>530</v>
      </c>
    </row>
    <row r="50" spans="2:13" ht="27.75" customHeight="1" x14ac:dyDescent="0.15">
      <c r="B50" s="1288" t="s">
        <v>39</v>
      </c>
      <c r="C50" s="1289"/>
      <c r="D50" s="112"/>
      <c r="E50" s="1283" t="s">
        <v>40</v>
      </c>
      <c r="F50" s="1283"/>
      <c r="G50" s="1283"/>
      <c r="H50" s="1284"/>
      <c r="I50" s="107">
        <v>10802</v>
      </c>
      <c r="J50" s="108">
        <v>11943</v>
      </c>
      <c r="K50" s="108">
        <v>13961</v>
      </c>
      <c r="L50" s="108">
        <v>12630</v>
      </c>
      <c r="M50" s="109">
        <v>12557</v>
      </c>
    </row>
    <row r="51" spans="2:13" ht="27.75" customHeight="1" x14ac:dyDescent="0.15">
      <c r="B51" s="1277"/>
      <c r="C51" s="1278"/>
      <c r="D51" s="106"/>
      <c r="E51" s="1283" t="s">
        <v>41</v>
      </c>
      <c r="F51" s="1283"/>
      <c r="G51" s="1283"/>
      <c r="H51" s="1284"/>
      <c r="I51" s="107">
        <v>1111</v>
      </c>
      <c r="J51" s="108">
        <v>992</v>
      </c>
      <c r="K51" s="108">
        <v>874</v>
      </c>
      <c r="L51" s="108">
        <v>767</v>
      </c>
      <c r="M51" s="109">
        <v>673</v>
      </c>
    </row>
    <row r="52" spans="2:13" ht="27.75" customHeight="1" x14ac:dyDescent="0.15">
      <c r="B52" s="1279"/>
      <c r="C52" s="1280"/>
      <c r="D52" s="106"/>
      <c r="E52" s="1283" t="s">
        <v>42</v>
      </c>
      <c r="F52" s="1283"/>
      <c r="G52" s="1283"/>
      <c r="H52" s="1284"/>
      <c r="I52" s="107">
        <v>47788</v>
      </c>
      <c r="J52" s="108">
        <v>47343</v>
      </c>
      <c r="K52" s="108">
        <v>47056</v>
      </c>
      <c r="L52" s="108">
        <v>46629</v>
      </c>
      <c r="M52" s="109">
        <v>46574</v>
      </c>
    </row>
    <row r="53" spans="2:13" ht="27.75" customHeight="1" thickBot="1" x14ac:dyDescent="0.2">
      <c r="B53" s="1290" t="s">
        <v>43</v>
      </c>
      <c r="C53" s="1291"/>
      <c r="D53" s="113"/>
      <c r="E53" s="1292" t="s">
        <v>44</v>
      </c>
      <c r="F53" s="1292"/>
      <c r="G53" s="1292"/>
      <c r="H53" s="1293"/>
      <c r="I53" s="114">
        <v>-2925</v>
      </c>
      <c r="J53" s="115">
        <v>-6486</v>
      </c>
      <c r="K53" s="115">
        <v>-10641</v>
      </c>
      <c r="L53" s="115">
        <v>-9850</v>
      </c>
      <c r="M53" s="116">
        <v>-9114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2C5zvNa+j6R4agSnFieD+qnv3qGIgSpNfPUc86P452eIJd1k3xye1WgJO6TycNDs0kBn3OoUmVcaPAdfvQ2lA==" saltValue="cICx+BgWzU6URrUHoJHl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2" t="s">
        <v>47</v>
      </c>
      <c r="D55" s="1302"/>
      <c r="E55" s="1303"/>
      <c r="F55" s="128">
        <v>7161</v>
      </c>
      <c r="G55" s="128">
        <v>5036</v>
      </c>
      <c r="H55" s="129">
        <v>4641</v>
      </c>
    </row>
    <row r="56" spans="2:8" ht="52.5" customHeight="1" x14ac:dyDescent="0.15">
      <c r="B56" s="130"/>
      <c r="C56" s="1304" t="s">
        <v>48</v>
      </c>
      <c r="D56" s="1304"/>
      <c r="E56" s="1305"/>
      <c r="F56" s="131">
        <v>1842</v>
      </c>
      <c r="G56" s="131">
        <v>1873</v>
      </c>
      <c r="H56" s="132">
        <v>1903</v>
      </c>
    </row>
    <row r="57" spans="2:8" ht="53.25" customHeight="1" x14ac:dyDescent="0.15">
      <c r="B57" s="130"/>
      <c r="C57" s="1306" t="s">
        <v>49</v>
      </c>
      <c r="D57" s="1306"/>
      <c r="E57" s="1307"/>
      <c r="F57" s="133">
        <v>6835</v>
      </c>
      <c r="G57" s="133">
        <v>7485</v>
      </c>
      <c r="H57" s="134">
        <v>6800</v>
      </c>
    </row>
    <row r="58" spans="2:8" ht="45.75" customHeight="1" x14ac:dyDescent="0.15">
      <c r="B58" s="135"/>
      <c r="C58" s="1294" t="s">
        <v>610</v>
      </c>
      <c r="D58" s="1295"/>
      <c r="E58" s="1296"/>
      <c r="F58" s="136">
        <v>3020</v>
      </c>
      <c r="G58" s="136">
        <v>3020</v>
      </c>
      <c r="H58" s="137">
        <v>3020</v>
      </c>
    </row>
    <row r="59" spans="2:8" ht="45.75" customHeight="1" x14ac:dyDescent="0.15">
      <c r="B59" s="135"/>
      <c r="C59" s="1294" t="s">
        <v>611</v>
      </c>
      <c r="D59" s="1295"/>
      <c r="E59" s="1296"/>
      <c r="F59" s="136">
        <v>1650</v>
      </c>
      <c r="G59" s="136">
        <v>1572</v>
      </c>
      <c r="H59" s="137">
        <v>1502</v>
      </c>
    </row>
    <row r="60" spans="2:8" ht="45.75" customHeight="1" x14ac:dyDescent="0.15">
      <c r="B60" s="135"/>
      <c r="C60" s="1294" t="s">
        <v>612</v>
      </c>
      <c r="D60" s="1295"/>
      <c r="E60" s="1296"/>
      <c r="F60" s="136">
        <v>800</v>
      </c>
      <c r="G60" s="136">
        <v>724</v>
      </c>
      <c r="H60" s="137">
        <v>699</v>
      </c>
    </row>
    <row r="61" spans="2:8" ht="45.75" customHeight="1" x14ac:dyDescent="0.15">
      <c r="B61" s="135"/>
      <c r="C61" s="1294" t="s">
        <v>613</v>
      </c>
      <c r="D61" s="1295"/>
      <c r="E61" s="1296"/>
      <c r="F61" s="136">
        <v>498</v>
      </c>
      <c r="G61" s="136">
        <v>694</v>
      </c>
      <c r="H61" s="137">
        <v>667</v>
      </c>
    </row>
    <row r="62" spans="2:8" ht="45.75" customHeight="1" thickBot="1" x14ac:dyDescent="0.2">
      <c r="B62" s="138"/>
      <c r="C62" s="1297" t="s">
        <v>614</v>
      </c>
      <c r="D62" s="1298"/>
      <c r="E62" s="1299"/>
      <c r="F62" s="139">
        <v>326</v>
      </c>
      <c r="G62" s="139">
        <v>286</v>
      </c>
      <c r="H62" s="140">
        <v>252</v>
      </c>
    </row>
    <row r="63" spans="2:8" ht="52.5" customHeight="1" thickBot="1" x14ac:dyDescent="0.2">
      <c r="B63" s="141"/>
      <c r="C63" s="1300" t="s">
        <v>50</v>
      </c>
      <c r="D63" s="1300"/>
      <c r="E63" s="1301"/>
      <c r="F63" s="142">
        <v>15837</v>
      </c>
      <c r="G63" s="142">
        <v>14394</v>
      </c>
      <c r="H63" s="143">
        <v>13344</v>
      </c>
    </row>
    <row r="64" spans="2:8" ht="15" customHeight="1" x14ac:dyDescent="0.15"/>
  </sheetData>
  <sheetProtection algorithmName="SHA-512" hashValue="c5B7l037WO7uXEIIP+EfOrvAizVCygPUUAAkG4Q62Et8BusZSL4EW2U8JVPmrzmDFUdn+HtystH2YT4PxUV4Gw==" saltValue="zlWkis3HfSLLEpVjKHN9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627</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627</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626</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622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30" t="s">
        <v>625</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ht="13.5" x14ac:dyDescent="0.15">
      <c r="B44" s="387"/>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ht="13.5" x14ac:dyDescent="0.15">
      <c r="B45" s="387"/>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ht="13.5" x14ac:dyDescent="0.15">
      <c r="B46" s="387"/>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ht="13.5" x14ac:dyDescent="0.15">
      <c r="B47" s="387"/>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620</v>
      </c>
    </row>
    <row r="50" spans="1:109" ht="13.5" x14ac:dyDescent="0.15">
      <c r="B50" s="387"/>
      <c r="G50" s="1314"/>
      <c r="H50" s="1314"/>
      <c r="I50" s="1314"/>
      <c r="J50" s="1314"/>
      <c r="K50" s="396"/>
      <c r="L50" s="396"/>
      <c r="M50" s="395"/>
      <c r="N50" s="39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0" t="s">
        <v>570</v>
      </c>
      <c r="BQ50" s="1310"/>
      <c r="BR50" s="1310"/>
      <c r="BS50" s="1310"/>
      <c r="BT50" s="1310"/>
      <c r="BU50" s="1310"/>
      <c r="BV50" s="1310"/>
      <c r="BW50" s="1310"/>
      <c r="BX50" s="1310" t="s">
        <v>571</v>
      </c>
      <c r="BY50" s="1310"/>
      <c r="BZ50" s="1310"/>
      <c r="CA50" s="1310"/>
      <c r="CB50" s="1310"/>
      <c r="CC50" s="1310"/>
      <c r="CD50" s="1310"/>
      <c r="CE50" s="1310"/>
      <c r="CF50" s="1310" t="s">
        <v>572</v>
      </c>
      <c r="CG50" s="1310"/>
      <c r="CH50" s="1310"/>
      <c r="CI50" s="1310"/>
      <c r="CJ50" s="1310"/>
      <c r="CK50" s="1310"/>
      <c r="CL50" s="1310"/>
      <c r="CM50" s="1310"/>
      <c r="CN50" s="1310" t="s">
        <v>573</v>
      </c>
      <c r="CO50" s="1310"/>
      <c r="CP50" s="1310"/>
      <c r="CQ50" s="1310"/>
      <c r="CR50" s="1310"/>
      <c r="CS50" s="1310"/>
      <c r="CT50" s="1310"/>
      <c r="CU50" s="1310"/>
      <c r="CV50" s="1310" t="s">
        <v>574</v>
      </c>
      <c r="CW50" s="1310"/>
      <c r="CX50" s="1310"/>
      <c r="CY50" s="1310"/>
      <c r="CZ50" s="1310"/>
      <c r="DA50" s="1310"/>
      <c r="DB50" s="1310"/>
      <c r="DC50" s="1310"/>
    </row>
    <row r="51" spans="1:109" ht="13.5" customHeight="1" x14ac:dyDescent="0.15">
      <c r="B51" s="387"/>
      <c r="G51" s="1319"/>
      <c r="H51" s="1319"/>
      <c r="I51" s="1329"/>
      <c r="J51" s="1329"/>
      <c r="K51" s="1315"/>
      <c r="L51" s="1315"/>
      <c r="M51" s="1315"/>
      <c r="N51" s="1315"/>
      <c r="AM51" s="394"/>
      <c r="AN51" s="1311" t="s">
        <v>619</v>
      </c>
      <c r="AO51" s="1311"/>
      <c r="AP51" s="1311"/>
      <c r="AQ51" s="1311"/>
      <c r="AR51" s="1311"/>
      <c r="AS51" s="1311"/>
      <c r="AT51" s="1311"/>
      <c r="AU51" s="1311"/>
      <c r="AV51" s="1311"/>
      <c r="AW51" s="1311"/>
      <c r="AX51" s="1311"/>
      <c r="AY51" s="1311"/>
      <c r="AZ51" s="1311"/>
      <c r="BA51" s="1311"/>
      <c r="BB51" s="1311" t="s">
        <v>617</v>
      </c>
      <c r="BC51" s="1311"/>
      <c r="BD51" s="1311"/>
      <c r="BE51" s="1311"/>
      <c r="BF51" s="1311"/>
      <c r="BG51" s="1311"/>
      <c r="BH51" s="1311"/>
      <c r="BI51" s="1311"/>
      <c r="BJ51" s="1311"/>
      <c r="BK51" s="1311"/>
      <c r="BL51" s="1311"/>
      <c r="BM51" s="1311"/>
      <c r="BN51" s="1311"/>
      <c r="BO51" s="1311"/>
      <c r="BP51" s="1308"/>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ht="13.5" x14ac:dyDescent="0.15">
      <c r="B52" s="387"/>
      <c r="G52" s="1319"/>
      <c r="H52" s="1319"/>
      <c r="I52" s="1329"/>
      <c r="J52" s="1329"/>
      <c r="K52" s="1315"/>
      <c r="L52" s="1315"/>
      <c r="M52" s="1315"/>
      <c r="N52" s="1315"/>
      <c r="AM52" s="39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5" x14ac:dyDescent="0.15">
      <c r="A53" s="402"/>
      <c r="B53" s="387"/>
      <c r="G53" s="1319"/>
      <c r="H53" s="1319"/>
      <c r="I53" s="1314"/>
      <c r="J53" s="1314"/>
      <c r="K53" s="1315"/>
      <c r="L53" s="1315"/>
      <c r="M53" s="1315"/>
      <c r="N53" s="1315"/>
      <c r="AM53" s="394"/>
      <c r="AN53" s="1311"/>
      <c r="AO53" s="1311"/>
      <c r="AP53" s="1311"/>
      <c r="AQ53" s="1311"/>
      <c r="AR53" s="1311"/>
      <c r="AS53" s="1311"/>
      <c r="AT53" s="1311"/>
      <c r="AU53" s="1311"/>
      <c r="AV53" s="1311"/>
      <c r="AW53" s="1311"/>
      <c r="AX53" s="1311"/>
      <c r="AY53" s="1311"/>
      <c r="AZ53" s="1311"/>
      <c r="BA53" s="1311"/>
      <c r="BB53" s="1311" t="s">
        <v>624</v>
      </c>
      <c r="BC53" s="1311"/>
      <c r="BD53" s="1311"/>
      <c r="BE53" s="1311"/>
      <c r="BF53" s="1311"/>
      <c r="BG53" s="1311"/>
      <c r="BH53" s="1311"/>
      <c r="BI53" s="1311"/>
      <c r="BJ53" s="1311"/>
      <c r="BK53" s="1311"/>
      <c r="BL53" s="1311"/>
      <c r="BM53" s="1311"/>
      <c r="BN53" s="1311"/>
      <c r="BO53" s="1311"/>
      <c r="BP53" s="1308">
        <v>54.4</v>
      </c>
      <c r="BQ53" s="1308"/>
      <c r="BR53" s="1308"/>
      <c r="BS53" s="1308"/>
      <c r="BT53" s="1308"/>
      <c r="BU53" s="1308"/>
      <c r="BV53" s="1308"/>
      <c r="BW53" s="1308"/>
      <c r="BX53" s="1308">
        <v>55.8</v>
      </c>
      <c r="BY53" s="1308"/>
      <c r="BZ53" s="1308"/>
      <c r="CA53" s="1308"/>
      <c r="CB53" s="1308"/>
      <c r="CC53" s="1308"/>
      <c r="CD53" s="1308"/>
      <c r="CE53" s="1308"/>
      <c r="CF53" s="1308">
        <v>56.9</v>
      </c>
      <c r="CG53" s="1308"/>
      <c r="CH53" s="1308"/>
      <c r="CI53" s="1308"/>
      <c r="CJ53" s="1308"/>
      <c r="CK53" s="1308"/>
      <c r="CL53" s="1308"/>
      <c r="CM53" s="1308"/>
      <c r="CN53" s="1308">
        <v>59</v>
      </c>
      <c r="CO53" s="1308"/>
      <c r="CP53" s="1308"/>
      <c r="CQ53" s="1308"/>
      <c r="CR53" s="1308"/>
      <c r="CS53" s="1308"/>
      <c r="CT53" s="1308"/>
      <c r="CU53" s="1308"/>
      <c r="CV53" s="1308">
        <v>60.5</v>
      </c>
      <c r="CW53" s="1308"/>
      <c r="CX53" s="1308"/>
      <c r="CY53" s="1308"/>
      <c r="CZ53" s="1308"/>
      <c r="DA53" s="1308"/>
      <c r="DB53" s="1308"/>
      <c r="DC53" s="1308"/>
    </row>
    <row r="54" spans="1:109" ht="13.5" x14ac:dyDescent="0.15">
      <c r="A54" s="402"/>
      <c r="B54" s="387"/>
      <c r="G54" s="1319"/>
      <c r="H54" s="1319"/>
      <c r="I54" s="1314"/>
      <c r="J54" s="1314"/>
      <c r="K54" s="1315"/>
      <c r="L54" s="1315"/>
      <c r="M54" s="1315"/>
      <c r="N54" s="1315"/>
      <c r="AM54" s="39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5" x14ac:dyDescent="0.15">
      <c r="A55" s="402"/>
      <c r="B55" s="387"/>
      <c r="G55" s="1314"/>
      <c r="H55" s="1314"/>
      <c r="I55" s="1314"/>
      <c r="J55" s="1314"/>
      <c r="K55" s="1315"/>
      <c r="L55" s="1315"/>
      <c r="M55" s="1315"/>
      <c r="N55" s="1315"/>
      <c r="AN55" s="1310" t="s">
        <v>618</v>
      </c>
      <c r="AO55" s="1310"/>
      <c r="AP55" s="1310"/>
      <c r="AQ55" s="1310"/>
      <c r="AR55" s="1310"/>
      <c r="AS55" s="1310"/>
      <c r="AT55" s="1310"/>
      <c r="AU55" s="1310"/>
      <c r="AV55" s="1310"/>
      <c r="AW55" s="1310"/>
      <c r="AX55" s="1310"/>
      <c r="AY55" s="1310"/>
      <c r="AZ55" s="1310"/>
      <c r="BA55" s="1310"/>
      <c r="BB55" s="1311" t="s">
        <v>617</v>
      </c>
      <c r="BC55" s="1311"/>
      <c r="BD55" s="1311"/>
      <c r="BE55" s="1311"/>
      <c r="BF55" s="1311"/>
      <c r="BG55" s="1311"/>
      <c r="BH55" s="1311"/>
      <c r="BI55" s="1311"/>
      <c r="BJ55" s="1311"/>
      <c r="BK55" s="1311"/>
      <c r="BL55" s="1311"/>
      <c r="BM55" s="1311"/>
      <c r="BN55" s="1311"/>
      <c r="BO55" s="1311"/>
      <c r="BP55" s="1308">
        <v>39</v>
      </c>
      <c r="BQ55" s="1308"/>
      <c r="BR55" s="1308"/>
      <c r="BS55" s="1308"/>
      <c r="BT55" s="1308"/>
      <c r="BU55" s="1308"/>
      <c r="BV55" s="1308"/>
      <c r="BW55" s="1308"/>
      <c r="BX55" s="1308">
        <v>32.5</v>
      </c>
      <c r="BY55" s="1308"/>
      <c r="BZ55" s="1308"/>
      <c r="CA55" s="1308"/>
      <c r="CB55" s="1308"/>
      <c r="CC55" s="1308"/>
      <c r="CD55" s="1308"/>
      <c r="CE55" s="1308"/>
      <c r="CF55" s="1308">
        <v>30.2</v>
      </c>
      <c r="CG55" s="1308"/>
      <c r="CH55" s="1308"/>
      <c r="CI55" s="1308"/>
      <c r="CJ55" s="1308"/>
      <c r="CK55" s="1308"/>
      <c r="CL55" s="1308"/>
      <c r="CM55" s="1308"/>
      <c r="CN55" s="1308">
        <v>25.4</v>
      </c>
      <c r="CO55" s="1308"/>
      <c r="CP55" s="1308"/>
      <c r="CQ55" s="1308"/>
      <c r="CR55" s="1308"/>
      <c r="CS55" s="1308"/>
      <c r="CT55" s="1308"/>
      <c r="CU55" s="1308"/>
      <c r="CV55" s="1308">
        <v>22.9</v>
      </c>
      <c r="CW55" s="1308"/>
      <c r="CX55" s="1308"/>
      <c r="CY55" s="1308"/>
      <c r="CZ55" s="1308"/>
      <c r="DA55" s="1308"/>
      <c r="DB55" s="1308"/>
      <c r="DC55" s="1308"/>
    </row>
    <row r="56" spans="1:109" ht="13.5" x14ac:dyDescent="0.15">
      <c r="A56" s="402"/>
      <c r="B56" s="387"/>
      <c r="G56" s="1314"/>
      <c r="H56" s="1314"/>
      <c r="I56" s="1314"/>
      <c r="J56" s="1314"/>
      <c r="K56" s="1315"/>
      <c r="L56" s="1315"/>
      <c r="M56" s="1315"/>
      <c r="N56" s="1315"/>
      <c r="AN56" s="1310"/>
      <c r="AO56" s="1310"/>
      <c r="AP56" s="1310"/>
      <c r="AQ56" s="1310"/>
      <c r="AR56" s="1310"/>
      <c r="AS56" s="1310"/>
      <c r="AT56" s="1310"/>
      <c r="AU56" s="1310"/>
      <c r="AV56" s="1310"/>
      <c r="AW56" s="1310"/>
      <c r="AX56" s="1310"/>
      <c r="AY56" s="1310"/>
      <c r="AZ56" s="1310"/>
      <c r="BA56" s="1310"/>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ht="13.5" x14ac:dyDescent="0.15">
      <c r="B57" s="408"/>
      <c r="G57" s="1314"/>
      <c r="H57" s="1314"/>
      <c r="I57" s="1312"/>
      <c r="J57" s="1312"/>
      <c r="K57" s="1315"/>
      <c r="L57" s="1315"/>
      <c r="M57" s="1315"/>
      <c r="N57" s="1315"/>
      <c r="AM57" s="386"/>
      <c r="AN57" s="1310"/>
      <c r="AO57" s="1310"/>
      <c r="AP57" s="1310"/>
      <c r="AQ57" s="1310"/>
      <c r="AR57" s="1310"/>
      <c r="AS57" s="1310"/>
      <c r="AT57" s="1310"/>
      <c r="AU57" s="1310"/>
      <c r="AV57" s="1310"/>
      <c r="AW57" s="1310"/>
      <c r="AX57" s="1310"/>
      <c r="AY57" s="1310"/>
      <c r="AZ57" s="1310"/>
      <c r="BA57" s="1310"/>
      <c r="BB57" s="1311" t="s">
        <v>624</v>
      </c>
      <c r="BC57" s="1311"/>
      <c r="BD57" s="1311"/>
      <c r="BE57" s="1311"/>
      <c r="BF57" s="1311"/>
      <c r="BG57" s="1311"/>
      <c r="BH57" s="1311"/>
      <c r="BI57" s="1311"/>
      <c r="BJ57" s="1311"/>
      <c r="BK57" s="1311"/>
      <c r="BL57" s="1311"/>
      <c r="BM57" s="1311"/>
      <c r="BN57" s="1311"/>
      <c r="BO57" s="1311"/>
      <c r="BP57" s="1308">
        <v>55.4</v>
      </c>
      <c r="BQ57" s="1308"/>
      <c r="BR57" s="1308"/>
      <c r="BS57" s="1308"/>
      <c r="BT57" s="1308"/>
      <c r="BU57" s="1308"/>
      <c r="BV57" s="1308"/>
      <c r="BW57" s="1308"/>
      <c r="BX57" s="1308">
        <v>57</v>
      </c>
      <c r="BY57" s="1308"/>
      <c r="BZ57" s="1308"/>
      <c r="CA57" s="1308"/>
      <c r="CB57" s="1308"/>
      <c r="CC57" s="1308"/>
      <c r="CD57" s="1308"/>
      <c r="CE57" s="1308"/>
      <c r="CF57" s="1308">
        <v>58.9</v>
      </c>
      <c r="CG57" s="1308"/>
      <c r="CH57" s="1308"/>
      <c r="CI57" s="1308"/>
      <c r="CJ57" s="1308"/>
      <c r="CK57" s="1308"/>
      <c r="CL57" s="1308"/>
      <c r="CM57" s="1308"/>
      <c r="CN57" s="1308">
        <v>59.9</v>
      </c>
      <c r="CO57" s="1308"/>
      <c r="CP57" s="1308"/>
      <c r="CQ57" s="1308"/>
      <c r="CR57" s="1308"/>
      <c r="CS57" s="1308"/>
      <c r="CT57" s="1308"/>
      <c r="CU57" s="1308"/>
      <c r="CV57" s="1308">
        <v>60.7</v>
      </c>
      <c r="CW57" s="1308"/>
      <c r="CX57" s="1308"/>
      <c r="CY57" s="1308"/>
      <c r="CZ57" s="1308"/>
      <c r="DA57" s="1308"/>
      <c r="DB57" s="1308"/>
      <c r="DC57" s="1308"/>
      <c r="DD57" s="413"/>
      <c r="DE57" s="408"/>
    </row>
    <row r="58" spans="1:109" s="402" customFormat="1" ht="13.5" x14ac:dyDescent="0.15">
      <c r="A58" s="386"/>
      <c r="B58" s="408"/>
      <c r="G58" s="1314"/>
      <c r="H58" s="1314"/>
      <c r="I58" s="1312"/>
      <c r="J58" s="1312"/>
      <c r="K58" s="1315"/>
      <c r="L58" s="1315"/>
      <c r="M58" s="1315"/>
      <c r="N58" s="1315"/>
      <c r="AM58" s="386"/>
      <c r="AN58" s="1310"/>
      <c r="AO58" s="1310"/>
      <c r="AP58" s="1310"/>
      <c r="AQ58" s="1310"/>
      <c r="AR58" s="1310"/>
      <c r="AS58" s="1310"/>
      <c r="AT58" s="1310"/>
      <c r="AU58" s="1310"/>
      <c r="AV58" s="1310"/>
      <c r="AW58" s="1310"/>
      <c r="AX58" s="1310"/>
      <c r="AY58" s="1310"/>
      <c r="AZ58" s="1310"/>
      <c r="BA58" s="1310"/>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623</v>
      </c>
    </row>
    <row r="64" spans="1:109" ht="13.5" x14ac:dyDescent="0.15">
      <c r="B64" s="387"/>
      <c r="G64" s="403"/>
      <c r="I64" s="405"/>
      <c r="J64" s="405"/>
      <c r="K64" s="405"/>
      <c r="L64" s="405"/>
      <c r="M64" s="405"/>
      <c r="N64" s="404"/>
      <c r="AM64" s="403"/>
      <c r="AN64" s="403" t="s">
        <v>622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0" t="s">
        <v>621</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5" x14ac:dyDescent="0.15">
      <c r="B66" s="38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5" x14ac:dyDescent="0.15">
      <c r="B67" s="38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5" x14ac:dyDescent="0.15">
      <c r="B68" s="38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5" x14ac:dyDescent="0.15">
      <c r="B69" s="38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620</v>
      </c>
    </row>
    <row r="72" spans="2:107" ht="13.5" x14ac:dyDescent="0.15">
      <c r="B72" s="387"/>
      <c r="G72" s="1314"/>
      <c r="H72" s="1314"/>
      <c r="I72" s="1314"/>
      <c r="J72" s="1314"/>
      <c r="K72" s="396"/>
      <c r="L72" s="396"/>
      <c r="M72" s="395"/>
      <c r="N72" s="39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0" t="s">
        <v>570</v>
      </c>
      <c r="BQ72" s="1310"/>
      <c r="BR72" s="1310"/>
      <c r="BS72" s="1310"/>
      <c r="BT72" s="1310"/>
      <c r="BU72" s="1310"/>
      <c r="BV72" s="1310"/>
      <c r="BW72" s="1310"/>
      <c r="BX72" s="1310" t="s">
        <v>571</v>
      </c>
      <c r="BY72" s="1310"/>
      <c r="BZ72" s="1310"/>
      <c r="CA72" s="1310"/>
      <c r="CB72" s="1310"/>
      <c r="CC72" s="1310"/>
      <c r="CD72" s="1310"/>
      <c r="CE72" s="1310"/>
      <c r="CF72" s="1310" t="s">
        <v>572</v>
      </c>
      <c r="CG72" s="1310"/>
      <c r="CH72" s="1310"/>
      <c r="CI72" s="1310"/>
      <c r="CJ72" s="1310"/>
      <c r="CK72" s="1310"/>
      <c r="CL72" s="1310"/>
      <c r="CM72" s="1310"/>
      <c r="CN72" s="1310" t="s">
        <v>573</v>
      </c>
      <c r="CO72" s="1310"/>
      <c r="CP72" s="1310"/>
      <c r="CQ72" s="1310"/>
      <c r="CR72" s="1310"/>
      <c r="CS72" s="1310"/>
      <c r="CT72" s="1310"/>
      <c r="CU72" s="1310"/>
      <c r="CV72" s="1310" t="s">
        <v>574</v>
      </c>
      <c r="CW72" s="1310"/>
      <c r="CX72" s="1310"/>
      <c r="CY72" s="1310"/>
      <c r="CZ72" s="1310"/>
      <c r="DA72" s="1310"/>
      <c r="DB72" s="1310"/>
      <c r="DC72" s="1310"/>
    </row>
    <row r="73" spans="2:107" ht="13.5" x14ac:dyDescent="0.15">
      <c r="B73" s="387"/>
      <c r="G73" s="1319"/>
      <c r="H73" s="1319"/>
      <c r="I73" s="1319"/>
      <c r="J73" s="1319"/>
      <c r="K73" s="1309"/>
      <c r="L73" s="1309"/>
      <c r="M73" s="1309"/>
      <c r="N73" s="1309"/>
      <c r="AM73" s="394"/>
      <c r="AN73" s="1311" t="s">
        <v>619</v>
      </c>
      <c r="AO73" s="1311"/>
      <c r="AP73" s="1311"/>
      <c r="AQ73" s="1311"/>
      <c r="AR73" s="1311"/>
      <c r="AS73" s="1311"/>
      <c r="AT73" s="1311"/>
      <c r="AU73" s="1311"/>
      <c r="AV73" s="1311"/>
      <c r="AW73" s="1311"/>
      <c r="AX73" s="1311"/>
      <c r="AY73" s="1311"/>
      <c r="AZ73" s="1311"/>
      <c r="BA73" s="1311"/>
      <c r="BB73" s="1311" t="s">
        <v>617</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ht="13.5" x14ac:dyDescent="0.15">
      <c r="B74" s="387"/>
      <c r="G74" s="1319"/>
      <c r="H74" s="1319"/>
      <c r="I74" s="1319"/>
      <c r="J74" s="1319"/>
      <c r="K74" s="1309"/>
      <c r="L74" s="1309"/>
      <c r="M74" s="1309"/>
      <c r="N74" s="1309"/>
      <c r="AM74" s="39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5" x14ac:dyDescent="0.15">
      <c r="B75" s="387"/>
      <c r="G75" s="1319"/>
      <c r="H75" s="1319"/>
      <c r="I75" s="1314"/>
      <c r="J75" s="1314"/>
      <c r="K75" s="1315"/>
      <c r="L75" s="1315"/>
      <c r="M75" s="1315"/>
      <c r="N75" s="1315"/>
      <c r="AM75" s="394"/>
      <c r="AN75" s="1311"/>
      <c r="AO75" s="1311"/>
      <c r="AP75" s="1311"/>
      <c r="AQ75" s="1311"/>
      <c r="AR75" s="1311"/>
      <c r="AS75" s="1311"/>
      <c r="AT75" s="1311"/>
      <c r="AU75" s="1311"/>
      <c r="AV75" s="1311"/>
      <c r="AW75" s="1311"/>
      <c r="AX75" s="1311"/>
      <c r="AY75" s="1311"/>
      <c r="AZ75" s="1311"/>
      <c r="BA75" s="1311"/>
      <c r="BB75" s="1311" t="s">
        <v>616</v>
      </c>
      <c r="BC75" s="1311"/>
      <c r="BD75" s="1311"/>
      <c r="BE75" s="1311"/>
      <c r="BF75" s="1311"/>
      <c r="BG75" s="1311"/>
      <c r="BH75" s="1311"/>
      <c r="BI75" s="1311"/>
      <c r="BJ75" s="1311"/>
      <c r="BK75" s="1311"/>
      <c r="BL75" s="1311"/>
      <c r="BM75" s="1311"/>
      <c r="BN75" s="1311"/>
      <c r="BO75" s="1311"/>
      <c r="BP75" s="1308">
        <v>6.8</v>
      </c>
      <c r="BQ75" s="1308"/>
      <c r="BR75" s="1308"/>
      <c r="BS75" s="1308"/>
      <c r="BT75" s="1308"/>
      <c r="BU75" s="1308"/>
      <c r="BV75" s="1308"/>
      <c r="BW75" s="1308"/>
      <c r="BX75" s="1308">
        <v>5.6</v>
      </c>
      <c r="BY75" s="1308"/>
      <c r="BZ75" s="1308"/>
      <c r="CA75" s="1308"/>
      <c r="CB75" s="1308"/>
      <c r="CC75" s="1308"/>
      <c r="CD75" s="1308"/>
      <c r="CE75" s="1308"/>
      <c r="CF75" s="1308">
        <v>4.9000000000000004</v>
      </c>
      <c r="CG75" s="1308"/>
      <c r="CH75" s="1308"/>
      <c r="CI75" s="1308"/>
      <c r="CJ75" s="1308"/>
      <c r="CK75" s="1308"/>
      <c r="CL75" s="1308"/>
      <c r="CM75" s="1308"/>
      <c r="CN75" s="1308">
        <v>4.5</v>
      </c>
      <c r="CO75" s="1308"/>
      <c r="CP75" s="1308"/>
      <c r="CQ75" s="1308"/>
      <c r="CR75" s="1308"/>
      <c r="CS75" s="1308"/>
      <c r="CT75" s="1308"/>
      <c r="CU75" s="1308"/>
      <c r="CV75" s="1308">
        <v>4</v>
      </c>
      <c r="CW75" s="1308"/>
      <c r="CX75" s="1308"/>
      <c r="CY75" s="1308"/>
      <c r="CZ75" s="1308"/>
      <c r="DA75" s="1308"/>
      <c r="DB75" s="1308"/>
      <c r="DC75" s="1308"/>
    </row>
    <row r="76" spans="2:107" ht="13.5" x14ac:dyDescent="0.15">
      <c r="B76" s="387"/>
      <c r="G76" s="1319"/>
      <c r="H76" s="1319"/>
      <c r="I76" s="1314"/>
      <c r="J76" s="1314"/>
      <c r="K76" s="1315"/>
      <c r="L76" s="1315"/>
      <c r="M76" s="1315"/>
      <c r="N76" s="1315"/>
      <c r="AM76" s="39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5" x14ac:dyDescent="0.15">
      <c r="B77" s="387"/>
      <c r="G77" s="1314"/>
      <c r="H77" s="1314"/>
      <c r="I77" s="1314"/>
      <c r="J77" s="1314"/>
      <c r="K77" s="1309"/>
      <c r="L77" s="1309"/>
      <c r="M77" s="1309"/>
      <c r="N77" s="1309"/>
      <c r="AN77" s="1310" t="s">
        <v>618</v>
      </c>
      <c r="AO77" s="1310"/>
      <c r="AP77" s="1310"/>
      <c r="AQ77" s="1310"/>
      <c r="AR77" s="1310"/>
      <c r="AS77" s="1310"/>
      <c r="AT77" s="1310"/>
      <c r="AU77" s="1310"/>
      <c r="AV77" s="1310"/>
      <c r="AW77" s="1310"/>
      <c r="AX77" s="1310"/>
      <c r="AY77" s="1310"/>
      <c r="AZ77" s="1310"/>
      <c r="BA77" s="1310"/>
      <c r="BB77" s="1311" t="s">
        <v>617</v>
      </c>
      <c r="BC77" s="1311"/>
      <c r="BD77" s="1311"/>
      <c r="BE77" s="1311"/>
      <c r="BF77" s="1311"/>
      <c r="BG77" s="1311"/>
      <c r="BH77" s="1311"/>
      <c r="BI77" s="1311"/>
      <c r="BJ77" s="1311"/>
      <c r="BK77" s="1311"/>
      <c r="BL77" s="1311"/>
      <c r="BM77" s="1311"/>
      <c r="BN77" s="1311"/>
      <c r="BO77" s="1311"/>
      <c r="BP77" s="1308">
        <v>39</v>
      </c>
      <c r="BQ77" s="1308"/>
      <c r="BR77" s="1308"/>
      <c r="BS77" s="1308"/>
      <c r="BT77" s="1308"/>
      <c r="BU77" s="1308"/>
      <c r="BV77" s="1308"/>
      <c r="BW77" s="1308"/>
      <c r="BX77" s="1308">
        <v>32.5</v>
      </c>
      <c r="BY77" s="1308"/>
      <c r="BZ77" s="1308"/>
      <c r="CA77" s="1308"/>
      <c r="CB77" s="1308"/>
      <c r="CC77" s="1308"/>
      <c r="CD77" s="1308"/>
      <c r="CE77" s="1308"/>
      <c r="CF77" s="1308">
        <v>30.2</v>
      </c>
      <c r="CG77" s="1308"/>
      <c r="CH77" s="1308"/>
      <c r="CI77" s="1308"/>
      <c r="CJ77" s="1308"/>
      <c r="CK77" s="1308"/>
      <c r="CL77" s="1308"/>
      <c r="CM77" s="1308"/>
      <c r="CN77" s="1308">
        <v>25.4</v>
      </c>
      <c r="CO77" s="1308"/>
      <c r="CP77" s="1308"/>
      <c r="CQ77" s="1308"/>
      <c r="CR77" s="1308"/>
      <c r="CS77" s="1308"/>
      <c r="CT77" s="1308"/>
      <c r="CU77" s="1308"/>
      <c r="CV77" s="1308">
        <v>22.9</v>
      </c>
      <c r="CW77" s="1308"/>
      <c r="CX77" s="1308"/>
      <c r="CY77" s="1308"/>
      <c r="CZ77" s="1308"/>
      <c r="DA77" s="1308"/>
      <c r="DB77" s="1308"/>
      <c r="DC77" s="1308"/>
    </row>
    <row r="78" spans="2:107" ht="13.5" x14ac:dyDescent="0.15">
      <c r="B78" s="387"/>
      <c r="G78" s="1314"/>
      <c r="H78" s="1314"/>
      <c r="I78" s="1314"/>
      <c r="J78" s="1314"/>
      <c r="K78" s="1309"/>
      <c r="L78" s="1309"/>
      <c r="M78" s="1309"/>
      <c r="N78" s="1309"/>
      <c r="AN78" s="1310"/>
      <c r="AO78" s="1310"/>
      <c r="AP78" s="1310"/>
      <c r="AQ78" s="1310"/>
      <c r="AR78" s="1310"/>
      <c r="AS78" s="1310"/>
      <c r="AT78" s="1310"/>
      <c r="AU78" s="1310"/>
      <c r="AV78" s="1310"/>
      <c r="AW78" s="1310"/>
      <c r="AX78" s="1310"/>
      <c r="AY78" s="1310"/>
      <c r="AZ78" s="1310"/>
      <c r="BA78" s="1310"/>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5" x14ac:dyDescent="0.15">
      <c r="B79" s="387"/>
      <c r="G79" s="1314"/>
      <c r="H79" s="1314"/>
      <c r="I79" s="1312"/>
      <c r="J79" s="1312"/>
      <c r="K79" s="1313"/>
      <c r="L79" s="1313"/>
      <c r="M79" s="1313"/>
      <c r="N79" s="1313"/>
      <c r="AN79" s="1310"/>
      <c r="AO79" s="1310"/>
      <c r="AP79" s="1310"/>
      <c r="AQ79" s="1310"/>
      <c r="AR79" s="1310"/>
      <c r="AS79" s="1310"/>
      <c r="AT79" s="1310"/>
      <c r="AU79" s="1310"/>
      <c r="AV79" s="1310"/>
      <c r="AW79" s="1310"/>
      <c r="AX79" s="1310"/>
      <c r="AY79" s="1310"/>
      <c r="AZ79" s="1310"/>
      <c r="BA79" s="1310"/>
      <c r="BB79" s="1311" t="s">
        <v>616</v>
      </c>
      <c r="BC79" s="1311"/>
      <c r="BD79" s="1311"/>
      <c r="BE79" s="1311"/>
      <c r="BF79" s="1311"/>
      <c r="BG79" s="1311"/>
      <c r="BH79" s="1311"/>
      <c r="BI79" s="1311"/>
      <c r="BJ79" s="1311"/>
      <c r="BK79" s="1311"/>
      <c r="BL79" s="1311"/>
      <c r="BM79" s="1311"/>
      <c r="BN79" s="1311"/>
      <c r="BO79" s="1311"/>
      <c r="BP79" s="1308">
        <v>9</v>
      </c>
      <c r="BQ79" s="1308"/>
      <c r="BR79" s="1308"/>
      <c r="BS79" s="1308"/>
      <c r="BT79" s="1308"/>
      <c r="BU79" s="1308"/>
      <c r="BV79" s="1308"/>
      <c r="BW79" s="1308"/>
      <c r="BX79" s="1308">
        <v>8.1999999999999993</v>
      </c>
      <c r="BY79" s="1308"/>
      <c r="BZ79" s="1308"/>
      <c r="CA79" s="1308"/>
      <c r="CB79" s="1308"/>
      <c r="CC79" s="1308"/>
      <c r="CD79" s="1308"/>
      <c r="CE79" s="1308"/>
      <c r="CF79" s="1308">
        <v>8</v>
      </c>
      <c r="CG79" s="1308"/>
      <c r="CH79" s="1308"/>
      <c r="CI79" s="1308"/>
      <c r="CJ79" s="1308"/>
      <c r="CK79" s="1308"/>
      <c r="CL79" s="1308"/>
      <c r="CM79" s="1308"/>
      <c r="CN79" s="1308">
        <v>7.8</v>
      </c>
      <c r="CO79" s="1308"/>
      <c r="CP79" s="1308"/>
      <c r="CQ79" s="1308"/>
      <c r="CR79" s="1308"/>
      <c r="CS79" s="1308"/>
      <c r="CT79" s="1308"/>
      <c r="CU79" s="1308"/>
      <c r="CV79" s="1308">
        <v>7.7</v>
      </c>
      <c r="CW79" s="1308"/>
      <c r="CX79" s="1308"/>
      <c r="CY79" s="1308"/>
      <c r="CZ79" s="1308"/>
      <c r="DA79" s="1308"/>
      <c r="DB79" s="1308"/>
      <c r="DC79" s="1308"/>
    </row>
    <row r="80" spans="2:107" ht="13.5" x14ac:dyDescent="0.15">
      <c r="B80" s="387"/>
      <c r="G80" s="1314"/>
      <c r="H80" s="1314"/>
      <c r="I80" s="1312"/>
      <c r="J80" s="1312"/>
      <c r="K80" s="1313"/>
      <c r="L80" s="1313"/>
      <c r="M80" s="1313"/>
      <c r="N80" s="1313"/>
      <c r="AN80" s="1310"/>
      <c r="AO80" s="1310"/>
      <c r="AP80" s="1310"/>
      <c r="AQ80" s="1310"/>
      <c r="AR80" s="1310"/>
      <c r="AS80" s="1310"/>
      <c r="AT80" s="1310"/>
      <c r="AU80" s="1310"/>
      <c r="AV80" s="1310"/>
      <c r="AW80" s="1310"/>
      <c r="AX80" s="1310"/>
      <c r="AY80" s="1310"/>
      <c r="AZ80" s="1310"/>
      <c r="BA80" s="1310"/>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Cs0PPbUETufW5o4+OJzVU+Odn6P8fojEBvF3+1bzsu7sD61XVMofSVEh5qBpx5YDb0QjChF8G5No76kI23JfYw==" saltValue="6VyXR5QcPCNIVPRlHVqcf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pageMargins left="0" right="0" top="0.39370078740157483" bottom="0.39370078740157483" header="0.19685039370078741" footer="0.19685039370078741"/>
  <pageSetup paperSize="9" scale="48"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BJ1"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C/T8TIDTs51Z/+2tQzEvTy4wX9tsr+0dDzAqG9DhKCAKLlACs7ro/ixb5J6s1KBEfmJYtMD8GxBo8AjoW71a9w==" saltValue="WGlhUZY6epHMYBMjjAvSE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88"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sHiaCPIzS0dIyi7EBb9V42/7R+bKeAbJjyPPk6OoZp6i5SvIWgIjqaFfeDCHdHDbA6Esh0XWd36cTdqWJaqnNQ==" saltValue="xNPsXugidrLFjQAmTt7HQ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568</v>
      </c>
      <c r="G2" s="157"/>
      <c r="H2" s="158"/>
    </row>
    <row r="3" spans="1:8" x14ac:dyDescent="0.15">
      <c r="A3" s="154" t="s">
        <v>561</v>
      </c>
      <c r="B3" s="159"/>
      <c r="C3" s="160"/>
      <c r="D3" s="161">
        <v>111331</v>
      </c>
      <c r="E3" s="162"/>
      <c r="F3" s="163">
        <v>92247</v>
      </c>
      <c r="G3" s="164"/>
      <c r="H3" s="165"/>
    </row>
    <row r="4" spans="1:8" x14ac:dyDescent="0.15">
      <c r="A4" s="166"/>
      <c r="B4" s="167"/>
      <c r="C4" s="168"/>
      <c r="D4" s="169">
        <v>36322</v>
      </c>
      <c r="E4" s="170"/>
      <c r="F4" s="171">
        <v>37204</v>
      </c>
      <c r="G4" s="172"/>
      <c r="H4" s="173"/>
    </row>
    <row r="5" spans="1:8" x14ac:dyDescent="0.15">
      <c r="A5" s="154" t="s">
        <v>563</v>
      </c>
      <c r="B5" s="159"/>
      <c r="C5" s="160"/>
      <c r="D5" s="161">
        <v>63304</v>
      </c>
      <c r="E5" s="162"/>
      <c r="F5" s="163">
        <v>67319</v>
      </c>
      <c r="G5" s="164"/>
      <c r="H5" s="165"/>
    </row>
    <row r="6" spans="1:8" x14ac:dyDescent="0.15">
      <c r="A6" s="166"/>
      <c r="B6" s="167"/>
      <c r="C6" s="168"/>
      <c r="D6" s="169">
        <v>24425</v>
      </c>
      <c r="E6" s="170"/>
      <c r="F6" s="171">
        <v>38101</v>
      </c>
      <c r="G6" s="172"/>
      <c r="H6" s="173"/>
    </row>
    <row r="7" spans="1:8" x14ac:dyDescent="0.15">
      <c r="A7" s="154" t="s">
        <v>564</v>
      </c>
      <c r="B7" s="159"/>
      <c r="C7" s="160"/>
      <c r="D7" s="161">
        <v>65185</v>
      </c>
      <c r="E7" s="162"/>
      <c r="F7" s="163">
        <v>70615</v>
      </c>
      <c r="G7" s="164"/>
      <c r="H7" s="165"/>
    </row>
    <row r="8" spans="1:8" x14ac:dyDescent="0.15">
      <c r="A8" s="166"/>
      <c r="B8" s="167"/>
      <c r="C8" s="168"/>
      <c r="D8" s="169">
        <v>35149</v>
      </c>
      <c r="E8" s="170"/>
      <c r="F8" s="171">
        <v>37382</v>
      </c>
      <c r="G8" s="172"/>
      <c r="H8" s="173"/>
    </row>
    <row r="9" spans="1:8" x14ac:dyDescent="0.15">
      <c r="A9" s="154" t="s">
        <v>565</v>
      </c>
      <c r="B9" s="159"/>
      <c r="C9" s="160"/>
      <c r="D9" s="161">
        <v>82939</v>
      </c>
      <c r="E9" s="162"/>
      <c r="F9" s="163">
        <v>69185</v>
      </c>
      <c r="G9" s="164"/>
      <c r="H9" s="165"/>
    </row>
    <row r="10" spans="1:8" x14ac:dyDescent="0.15">
      <c r="A10" s="166"/>
      <c r="B10" s="167"/>
      <c r="C10" s="168"/>
      <c r="D10" s="169">
        <v>35815</v>
      </c>
      <c r="E10" s="170"/>
      <c r="F10" s="171">
        <v>38519</v>
      </c>
      <c r="G10" s="172"/>
      <c r="H10" s="173"/>
    </row>
    <row r="11" spans="1:8" x14ac:dyDescent="0.15">
      <c r="A11" s="154" t="s">
        <v>566</v>
      </c>
      <c r="B11" s="159"/>
      <c r="C11" s="160"/>
      <c r="D11" s="161">
        <v>77237</v>
      </c>
      <c r="E11" s="162"/>
      <c r="F11" s="163">
        <v>70166</v>
      </c>
      <c r="G11" s="164"/>
      <c r="H11" s="165"/>
    </row>
    <row r="12" spans="1:8" x14ac:dyDescent="0.15">
      <c r="A12" s="166"/>
      <c r="B12" s="167"/>
      <c r="C12" s="174"/>
      <c r="D12" s="169">
        <v>32083</v>
      </c>
      <c r="E12" s="170"/>
      <c r="F12" s="171">
        <v>36115</v>
      </c>
      <c r="G12" s="172"/>
      <c r="H12" s="173"/>
    </row>
    <row r="13" spans="1:8" x14ac:dyDescent="0.15">
      <c r="A13" s="154"/>
      <c r="B13" s="159"/>
      <c r="C13" s="175"/>
      <c r="D13" s="176">
        <v>79999</v>
      </c>
      <c r="E13" s="177"/>
      <c r="F13" s="178">
        <v>73906</v>
      </c>
      <c r="G13" s="179"/>
      <c r="H13" s="165"/>
    </row>
    <row r="14" spans="1:8" x14ac:dyDescent="0.15">
      <c r="A14" s="166"/>
      <c r="B14" s="167"/>
      <c r="C14" s="168"/>
      <c r="D14" s="169">
        <v>32759</v>
      </c>
      <c r="E14" s="170"/>
      <c r="F14" s="171">
        <v>37464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2.85</v>
      </c>
      <c r="C19" s="180">
        <f>ROUND(VALUE(SUBSTITUTE(実質収支比率等に係る経年分析!G$48,"▲","-")),2)</f>
        <v>2.9</v>
      </c>
      <c r="D19" s="180">
        <f>ROUND(VALUE(SUBSTITUTE(実質収支比率等に係る経年分析!H$48,"▲","-")),2)</f>
        <v>3.03</v>
      </c>
      <c r="E19" s="180">
        <f>ROUND(VALUE(SUBSTITUTE(実質収支比率等に係る経年分析!I$48,"▲","-")),2)</f>
        <v>3.14</v>
      </c>
      <c r="F19" s="180">
        <f>ROUND(VALUE(SUBSTITUTE(実質収支比率等に係る経年分析!J$48,"▲","-")),2)</f>
        <v>1.62</v>
      </c>
    </row>
    <row r="20" spans="1:11" x14ac:dyDescent="0.15">
      <c r="A20" s="180" t="s">
        <v>54</v>
      </c>
      <c r="B20" s="180">
        <f>ROUND(VALUE(SUBSTITUTE(実質収支比率等に係る経年分析!F$47,"▲","-")),2)</f>
        <v>26.46</v>
      </c>
      <c r="C20" s="180">
        <f>ROUND(VALUE(SUBSTITUTE(実質収支比率等に係る経年分析!G$47,"▲","-")),2)</f>
        <v>26.85</v>
      </c>
      <c r="D20" s="180">
        <f>ROUND(VALUE(SUBSTITUTE(実質収支比率等に係る経年分析!H$47,"▲","-")),2)</f>
        <v>27.43</v>
      </c>
      <c r="E20" s="180">
        <f>ROUND(VALUE(SUBSTITUTE(実質収支比率等に係る経年分析!I$47,"▲","-")),2)</f>
        <v>19.600000000000001</v>
      </c>
      <c r="F20" s="180">
        <f>ROUND(VALUE(SUBSTITUTE(実質収支比率等に係る経年分析!J$47,"▲","-")),2)</f>
        <v>18.46</v>
      </c>
    </row>
    <row r="21" spans="1:11" x14ac:dyDescent="0.15">
      <c r="A21" s="180" t="s">
        <v>55</v>
      </c>
      <c r="B21" s="180">
        <f>IF(ISNUMBER(VALUE(SUBSTITUTE(実質収支比率等に係る経年分析!F$49,"▲","-"))),ROUND(VALUE(SUBSTITUTE(実質収支比率等に係る経年分析!F$49,"▲","-")),2),NA())</f>
        <v>8.17</v>
      </c>
      <c r="C21" s="180">
        <f>IF(ISNUMBER(VALUE(SUBSTITUTE(実質収支比率等に係る経年分析!G$49,"▲","-"))),ROUND(VALUE(SUBSTITUTE(実質収支比率等に係る経年分析!G$49,"▲","-")),2),NA())</f>
        <v>2.5099999999999998</v>
      </c>
      <c r="D21" s="180">
        <f>IF(ISNUMBER(VALUE(SUBSTITUTE(実質収支比率等に係る経年分析!H$49,"▲","-"))),ROUND(VALUE(SUBSTITUTE(実質収支比率等に係る経年分析!H$49,"▲","-")),2),NA())</f>
        <v>2.2000000000000002</v>
      </c>
      <c r="E21" s="180">
        <f>IF(ISNUMBER(VALUE(SUBSTITUTE(実質収支比率等に係る経年分析!I$49,"▲","-"))),ROUND(VALUE(SUBSTITUTE(実質収支比率等に係る経年分析!I$49,"▲","-")),2),NA())</f>
        <v>-6.04</v>
      </c>
      <c r="F21" s="180">
        <f>IF(ISNUMBER(VALUE(SUBSTITUTE(実質収支比率等に係る経年分析!J$49,"▲","-"))),ROUND(VALUE(SUBSTITUTE(実質収支比率等に係る経年分析!J$49,"▲","-")),2),NA())</f>
        <v>-2.5299999999999998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介護老人保健施設事業会計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2.15</v>
      </c>
      <c r="F30" s="181">
        <f>IF(ROUND(VALUE(SUBSTITUTE(連結実質赤字比率に係る赤字・黒字の構成分析!H$40,"▲", "-")), 2) &lt; 0, ABS(ROUND(VALUE(SUBSTITUTE(連結実質赤字比率に係る赤字・黒字の構成分析!H$40,"▲", "-")), 2)), NA())</f>
        <v>0.13</v>
      </c>
      <c r="G30" s="181" t="e">
        <f>IF(ROUND(VALUE(SUBSTITUTE(連結実質赤字比率に係る赤字・黒字の構成分析!H$40,"▲", "-")), 2) &gt;= 0, ABS(ROUND(VALUE(SUBSTITUTE(連結実質赤字比率に係る赤字・黒字の構成分析!H$40,"▲", "-")), 2)), NA())</f>
        <v>#N/A</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0.33</v>
      </c>
    </row>
    <row r="31" spans="1:11" x14ac:dyDescent="0.15">
      <c r="A31" s="181" t="str">
        <f>IF(連結実質赤字比率に係る赤字・黒字の構成分析!C$39="",NA(),連結実質赤字比率に係る赤字・黒字の構成分析!C$39)</f>
        <v>介護保険（保険事業勘定）特別会計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3.84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3.92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2.41</v>
      </c>
    </row>
    <row r="33" spans="1:16" x14ac:dyDescent="0.1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2.77</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10.48</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33.659999999999997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33.729999999999997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32.79</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0.99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0.95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0.89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0.83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0.8</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5292</v>
      </c>
      <c r="E42" s="182"/>
      <c r="F42" s="182"/>
      <c r="G42" s="182">
        <f>'実質公債費比率（分子）の構造'!L$52</f>
        <v>5422</v>
      </c>
      <c r="H42" s="182"/>
      <c r="I42" s="182"/>
      <c r="J42" s="182">
        <f>'実質公債費比率（分子）の構造'!M$52</f>
        <v>5355</v>
      </c>
      <c r="K42" s="182"/>
      <c r="L42" s="182"/>
      <c r="M42" s="182">
        <f>'実質公債費比率（分子）の構造'!N$52</f>
        <v>5458</v>
      </c>
      <c r="N42" s="182"/>
      <c r="O42" s="182"/>
      <c r="P42" s="182">
        <f>'実質公債費比率（分子）の構造'!O$52</f>
        <v>5226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39</v>
      </c>
      <c r="C44" s="182"/>
      <c r="D44" s="182"/>
      <c r="E44" s="182">
        <f>'実質公債費比率（分子）の構造'!L$50</f>
        <v>38</v>
      </c>
      <c r="F44" s="182"/>
      <c r="G44" s="182"/>
      <c r="H44" s="182">
        <f>'実質公債費比率（分子）の構造'!M$50</f>
        <v>37</v>
      </c>
      <c r="I44" s="182"/>
      <c r="J44" s="182"/>
      <c r="K44" s="182">
        <f>'実質公債費比率（分子）の構造'!N$50</f>
        <v>36</v>
      </c>
      <c r="L44" s="182"/>
      <c r="M44" s="182"/>
      <c r="N44" s="182">
        <f>'実質公債費比率（分子）の構造'!O$50</f>
        <v>18</v>
      </c>
      <c r="O44" s="182"/>
      <c r="P44" s="182"/>
    </row>
    <row r="45" spans="1:16" x14ac:dyDescent="0.15">
      <c r="A45" s="182" t="s">
        <v>65</v>
      </c>
      <c r="B45" s="182">
        <f>'実質公債費比率（分子）の構造'!K$49</f>
        <v>73</v>
      </c>
      <c r="C45" s="182"/>
      <c r="D45" s="182"/>
      <c r="E45" s="182">
        <f>'実質公債費比率（分子）の構造'!L$49</f>
        <v>92</v>
      </c>
      <c r="F45" s="182"/>
      <c r="G45" s="182"/>
      <c r="H45" s="182">
        <f>'実質公債費比率（分子）の構造'!M$49</f>
        <v>78</v>
      </c>
      <c r="I45" s="182"/>
      <c r="J45" s="182"/>
      <c r="K45" s="182">
        <f>'実質公債費比率（分子）の構造'!N$49</f>
        <v>85</v>
      </c>
      <c r="L45" s="182"/>
      <c r="M45" s="182"/>
      <c r="N45" s="182">
        <f>'実質公債費比率（分子）の構造'!O$49</f>
        <v>83</v>
      </c>
      <c r="O45" s="182"/>
      <c r="P45" s="182"/>
    </row>
    <row r="46" spans="1:16" x14ac:dyDescent="0.15">
      <c r="A46" s="182" t="s">
        <v>66</v>
      </c>
      <c r="B46" s="182">
        <f>'実質公債費比率（分子）の構造'!K$48</f>
        <v>1651</v>
      </c>
      <c r="C46" s="182"/>
      <c r="D46" s="182"/>
      <c r="E46" s="182">
        <f>'実質公債費比率（分子）の構造'!L$48</f>
        <v>1598</v>
      </c>
      <c r="F46" s="182"/>
      <c r="G46" s="182"/>
      <c r="H46" s="182">
        <f>'実質公債費比率（分子）の構造'!M$48</f>
        <v>1546</v>
      </c>
      <c r="I46" s="182"/>
      <c r="J46" s="182"/>
      <c r="K46" s="182">
        <f>'実質公債費比率（分子）の構造'!N$48</f>
        <v>1486</v>
      </c>
      <c r="L46" s="182"/>
      <c r="M46" s="182"/>
      <c r="N46" s="182">
        <f>'実質公債費比率（分子）の構造'!O$48</f>
        <v>1428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4711</v>
      </c>
      <c r="C49" s="182"/>
      <c r="D49" s="182"/>
      <c r="E49" s="182">
        <f>'実質公債費比率（分子）の構造'!L$45</f>
        <v>4690</v>
      </c>
      <c r="F49" s="182"/>
      <c r="G49" s="182"/>
      <c r="H49" s="182">
        <f>'実質公債費比率（分子）の構造'!M$45</f>
        <v>4680</v>
      </c>
      <c r="I49" s="182"/>
      <c r="J49" s="182"/>
      <c r="K49" s="182">
        <f>'実質公債費比率（分子）の構造'!N$45</f>
        <v>4738</v>
      </c>
      <c r="L49" s="182"/>
      <c r="M49" s="182"/>
      <c r="N49" s="182">
        <f>'実質公債費比率（分子）の構造'!O$45</f>
        <v>4296</v>
      </c>
      <c r="O49" s="182"/>
      <c r="P49" s="182"/>
    </row>
    <row r="50" spans="1:16" x14ac:dyDescent="0.15">
      <c r="A50" s="182" t="s">
        <v>70</v>
      </c>
      <c r="B50" s="182" t="e">
        <f>NA()</f>
        <v>#N/A</v>
      </c>
      <c r="C50" s="182">
        <f>IF(ISNUMBER('実質公債費比率（分子）の構造'!K$53),'実質公債費比率（分子）の構造'!K$53,NA())</f>
        <v>1182</v>
      </c>
      <c r="D50" s="182" t="e">
        <f>NA()</f>
        <v>#N/A</v>
      </c>
      <c r="E50" s="182" t="e">
        <f>NA()</f>
        <v>#N/A</v>
      </c>
      <c r="F50" s="182">
        <f>IF(ISNUMBER('実質公債費比率（分子）の構造'!L$53),'実質公債費比率（分子）の構造'!L$53,NA())</f>
        <v>996</v>
      </c>
      <c r="G50" s="182" t="e">
        <f>NA()</f>
        <v>#N/A</v>
      </c>
      <c r="H50" s="182" t="e">
        <f>NA()</f>
        <v>#N/A</v>
      </c>
      <c r="I50" s="182">
        <f>IF(ISNUMBER('実質公債費比率（分子）の構造'!M$53),'実質公債費比率（分子）の構造'!M$53,NA())</f>
        <v>986</v>
      </c>
      <c r="J50" s="182" t="e">
        <f>NA()</f>
        <v>#N/A</v>
      </c>
      <c r="K50" s="182" t="e">
        <f>NA()</f>
        <v>#N/A</v>
      </c>
      <c r="L50" s="182">
        <f>IF(ISNUMBER('実質公債費比率（分子）の構造'!N$53),'実質公債費比率（分子）の構造'!N$53,NA())</f>
        <v>887</v>
      </c>
      <c r="M50" s="182" t="e">
        <f>NA()</f>
        <v>#N/A</v>
      </c>
      <c r="N50" s="182" t="e">
        <f>NA()</f>
        <v>#N/A</v>
      </c>
      <c r="O50" s="182">
        <f>IF(ISNUMBER('実質公債費比率（分子）の構造'!O$53),'実質公債費比率（分子）の構造'!O$53,NA())</f>
        <v>599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47788</v>
      </c>
      <c r="E56" s="181"/>
      <c r="F56" s="181"/>
      <c r="G56" s="181">
        <f>'将来負担比率（分子）の構造'!J$52</f>
        <v>47343</v>
      </c>
      <c r="H56" s="181"/>
      <c r="I56" s="181"/>
      <c r="J56" s="181">
        <f>'将来負担比率（分子）の構造'!K$52</f>
        <v>47056</v>
      </c>
      <c r="K56" s="181"/>
      <c r="L56" s="181"/>
      <c r="M56" s="181">
        <f>'将来負担比率（分子）の構造'!L$52</f>
        <v>46629</v>
      </c>
      <c r="N56" s="181"/>
      <c r="O56" s="181"/>
      <c r="P56" s="181">
        <f>'将来負担比率（分子）の構造'!M$52</f>
        <v>46574</v>
      </c>
    </row>
    <row r="57" spans="1:16" x14ac:dyDescent="0.15">
      <c r="A57" s="181" t="s">
        <v>41</v>
      </c>
      <c r="B57" s="181"/>
      <c r="C57" s="181"/>
      <c r="D57" s="181">
        <f>'将来負担比率（分子）の構造'!I$51</f>
        <v>1111</v>
      </c>
      <c r="E57" s="181"/>
      <c r="F57" s="181"/>
      <c r="G57" s="181">
        <f>'将来負担比率（分子）の構造'!J$51</f>
        <v>992</v>
      </c>
      <c r="H57" s="181"/>
      <c r="I57" s="181"/>
      <c r="J57" s="181">
        <f>'将来負担比率（分子）の構造'!K$51</f>
        <v>874</v>
      </c>
      <c r="K57" s="181"/>
      <c r="L57" s="181"/>
      <c r="M57" s="181">
        <f>'将来負担比率（分子）の構造'!L$51</f>
        <v>767</v>
      </c>
      <c r="N57" s="181"/>
      <c r="O57" s="181"/>
      <c r="P57" s="181">
        <f>'将来負担比率（分子）の構造'!M$51</f>
        <v>673</v>
      </c>
    </row>
    <row r="58" spans="1:16" x14ac:dyDescent="0.15">
      <c r="A58" s="181" t="s">
        <v>40</v>
      </c>
      <c r="B58" s="181"/>
      <c r="C58" s="181"/>
      <c r="D58" s="181">
        <f>'将来負担比率（分子）の構造'!I$50</f>
        <v>10802</v>
      </c>
      <c r="E58" s="181"/>
      <c r="F58" s="181"/>
      <c r="G58" s="181">
        <f>'将来負担比率（分子）の構造'!J$50</f>
        <v>11943</v>
      </c>
      <c r="H58" s="181"/>
      <c r="I58" s="181"/>
      <c r="J58" s="181">
        <f>'将来負担比率（分子）の構造'!K$50</f>
        <v>13961</v>
      </c>
      <c r="K58" s="181"/>
      <c r="L58" s="181"/>
      <c r="M58" s="181">
        <f>'将来負担比率（分子）の構造'!L$50</f>
        <v>12630</v>
      </c>
      <c r="N58" s="181"/>
      <c r="O58" s="181"/>
      <c r="P58" s="181">
        <f>'将来負担比率（分子）の構造'!M$50</f>
        <v>12557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33</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5344</v>
      </c>
      <c r="C62" s="181"/>
      <c r="D62" s="181"/>
      <c r="E62" s="181">
        <f>'将来負担比率（分子）の構造'!J$45</f>
        <v>5226</v>
      </c>
      <c r="F62" s="181"/>
      <c r="G62" s="181"/>
      <c r="H62" s="181">
        <f>'将来負担比率（分子）の構造'!K$45</f>
        <v>5055</v>
      </c>
      <c r="I62" s="181"/>
      <c r="J62" s="181"/>
      <c r="K62" s="181">
        <f>'将来負担比率（分子）の構造'!L$45</f>
        <v>4842</v>
      </c>
      <c r="L62" s="181"/>
      <c r="M62" s="181"/>
      <c r="N62" s="181">
        <f>'将来負担比率（分子）の構造'!M$45</f>
        <v>4780</v>
      </c>
      <c r="O62" s="181"/>
      <c r="P62" s="181"/>
    </row>
    <row r="63" spans="1:16" x14ac:dyDescent="0.15">
      <c r="A63" s="181" t="s">
        <v>33</v>
      </c>
      <c r="B63" s="181">
        <f>'将来負担比率（分子）の構造'!I$44</f>
        <v>607</v>
      </c>
      <c r="C63" s="181"/>
      <c r="D63" s="181"/>
      <c r="E63" s="181">
        <f>'将来負担比率（分子）の構造'!J$44</f>
        <v>722</v>
      </c>
      <c r="F63" s="181"/>
      <c r="G63" s="181"/>
      <c r="H63" s="181">
        <f>'将来負担比率（分子）の構造'!K$44</f>
        <v>671</v>
      </c>
      <c r="I63" s="181"/>
      <c r="J63" s="181"/>
      <c r="K63" s="181">
        <f>'将来負担比率（分子）の構造'!L$44</f>
        <v>727</v>
      </c>
      <c r="L63" s="181"/>
      <c r="M63" s="181"/>
      <c r="N63" s="181">
        <f>'将来負担比率（分子）の構造'!M$44</f>
        <v>975</v>
      </c>
      <c r="O63" s="181"/>
      <c r="P63" s="181"/>
    </row>
    <row r="64" spans="1:16" x14ac:dyDescent="0.15">
      <c r="A64" s="181" t="s">
        <v>32</v>
      </c>
      <c r="B64" s="181">
        <f>'将来負担比率（分子）の構造'!I$43</f>
        <v>16712</v>
      </c>
      <c r="C64" s="181"/>
      <c r="D64" s="181"/>
      <c r="E64" s="181">
        <f>'将来負担比率（分子）の構造'!J$43</f>
        <v>14814</v>
      </c>
      <c r="F64" s="181"/>
      <c r="G64" s="181"/>
      <c r="H64" s="181">
        <f>'将来負担比率（分子）の構造'!K$43</f>
        <v>12927</v>
      </c>
      <c r="I64" s="181"/>
      <c r="J64" s="181"/>
      <c r="K64" s="181">
        <f>'将来負担比率（分子）の構造'!L$43</f>
        <v>11619</v>
      </c>
      <c r="L64" s="181"/>
      <c r="M64" s="181"/>
      <c r="N64" s="181">
        <f>'将来負担比率（分子）の構造'!M$43</f>
        <v>10747</v>
      </c>
      <c r="O64" s="181"/>
      <c r="P64" s="181"/>
    </row>
    <row r="65" spans="1:16" x14ac:dyDescent="0.15">
      <c r="A65" s="181" t="s">
        <v>31</v>
      </c>
      <c r="B65" s="181">
        <f>'将来負担比率（分子）の構造'!I$42</f>
        <v>124</v>
      </c>
      <c r="C65" s="181"/>
      <c r="D65" s="181"/>
      <c r="E65" s="181">
        <f>'将来負担比率（分子）の構造'!J$42</f>
        <v>88</v>
      </c>
      <c r="F65" s="181"/>
      <c r="G65" s="181"/>
      <c r="H65" s="181">
        <f>'将来負担比率（分子）の構造'!K$42</f>
        <v>53</v>
      </c>
      <c r="I65" s="181"/>
      <c r="J65" s="181"/>
      <c r="K65" s="181">
        <f>'将来負担比率（分子）の構造'!L$42</f>
        <v>18</v>
      </c>
      <c r="L65" s="181"/>
      <c r="M65" s="181"/>
      <c r="N65" s="181" t="str">
        <f>'将来負担比率（分子）の構造'!M$42</f>
        <v>-</v>
      </c>
      <c r="O65" s="181"/>
      <c r="P65" s="181"/>
    </row>
    <row r="66" spans="1:16" x14ac:dyDescent="0.15">
      <c r="A66" s="181" t="s">
        <v>30</v>
      </c>
      <c r="B66" s="181">
        <f>'将来負担比率（分子）の構造'!I$41</f>
        <v>33957</v>
      </c>
      <c r="C66" s="181"/>
      <c r="D66" s="181"/>
      <c r="E66" s="181">
        <f>'将来負担比率（分子）の構造'!J$41</f>
        <v>32943</v>
      </c>
      <c r="F66" s="181"/>
      <c r="G66" s="181"/>
      <c r="H66" s="181">
        <f>'将来負担比率（分子）の構造'!K$41</f>
        <v>32543</v>
      </c>
      <c r="I66" s="181"/>
      <c r="J66" s="181"/>
      <c r="K66" s="181">
        <f>'将来負担比率（分子）の構造'!L$41</f>
        <v>32969</v>
      </c>
      <c r="L66" s="181"/>
      <c r="M66" s="181"/>
      <c r="N66" s="181">
        <f>'将来負担比率（分子）の構造'!M$41</f>
        <v>34189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7161</v>
      </c>
      <c r="C72" s="185">
        <f>基金残高に係る経年分析!G55</f>
        <v>5036</v>
      </c>
      <c r="D72" s="185">
        <f>基金残高に係る経年分析!H55</f>
        <v>4641</v>
      </c>
    </row>
    <row r="73" spans="1:16" x14ac:dyDescent="0.15">
      <c r="A73" s="184" t="s">
        <v>77</v>
      </c>
      <c r="B73" s="185">
        <f>基金残高に係る経年分析!F56</f>
        <v>1842</v>
      </c>
      <c r="C73" s="185">
        <f>基金残高に係る経年分析!G56</f>
        <v>1873</v>
      </c>
      <c r="D73" s="185">
        <f>基金残高に係る経年分析!H56</f>
        <v>1903</v>
      </c>
    </row>
    <row r="74" spans="1:16" x14ac:dyDescent="0.15">
      <c r="A74" s="184" t="s">
        <v>78</v>
      </c>
      <c r="B74" s="185">
        <f>基金残高に係る経年分析!F57</f>
        <v>6835</v>
      </c>
      <c r="C74" s="185">
        <f>基金残高に係る経年分析!G57</f>
        <v>7485</v>
      </c>
      <c r="D74" s="185">
        <f>基金残高に係る経年分析!H57</f>
        <v>6800</v>
      </c>
    </row>
  </sheetData>
  <sheetProtection algorithmName="SHA-512" hashValue="c9dRUaWK1uxYv5H6vswRMIrS0h1frPD3y13U0lHZSsJLcu/gyipRAKdoiCVeEHMMb8O4XqiihMYPf2ub9+q8FA==" saltValue="QY22AafVPV4WvNlELoMFK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220</v>
      </c>
      <c r="DI1" s="660"/>
      <c r="DJ1" s="660"/>
      <c r="DK1" s="660"/>
      <c r="DL1" s="660"/>
      <c r="DM1" s="660"/>
      <c r="DN1" s="661"/>
      <c r="DO1" s="226"/>
      <c r="DP1" s="659" t="s">
        <v>221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226</v>
      </c>
      <c r="S4" s="663"/>
      <c r="T4" s="663"/>
      <c r="U4" s="663"/>
      <c r="V4" s="663"/>
      <c r="W4" s="663"/>
      <c r="X4" s="663"/>
      <c r="Y4" s="664"/>
      <c r="Z4" s="662" t="s">
        <v>227</v>
      </c>
      <c r="AA4" s="663"/>
      <c r="AB4" s="663"/>
      <c r="AC4" s="664"/>
      <c r="AD4" s="662" t="s">
        <v>228</v>
      </c>
      <c r="AE4" s="663"/>
      <c r="AF4" s="663"/>
      <c r="AG4" s="663"/>
      <c r="AH4" s="663"/>
      <c r="AI4" s="663"/>
      <c r="AJ4" s="663"/>
      <c r="AK4" s="664"/>
      <c r="AL4" s="662" t="s">
        <v>227</v>
      </c>
      <c r="AM4" s="663"/>
      <c r="AN4" s="663"/>
      <c r="AO4" s="664"/>
      <c r="AP4" s="668" t="s">
        <v>229</v>
      </c>
      <c r="AQ4" s="668"/>
      <c r="AR4" s="668"/>
      <c r="AS4" s="668"/>
      <c r="AT4" s="668"/>
      <c r="AU4" s="668"/>
      <c r="AV4" s="668"/>
      <c r="AW4" s="668"/>
      <c r="AX4" s="668"/>
      <c r="AY4" s="668"/>
      <c r="AZ4" s="668"/>
      <c r="BA4" s="668"/>
      <c r="BB4" s="668"/>
      <c r="BC4" s="668"/>
      <c r="BD4" s="668"/>
      <c r="BE4" s="668"/>
      <c r="BF4" s="668"/>
      <c r="BG4" s="668" t="s">
        <v>230</v>
      </c>
      <c r="BH4" s="668"/>
      <c r="BI4" s="668"/>
      <c r="BJ4" s="668"/>
      <c r="BK4" s="668"/>
      <c r="BL4" s="668"/>
      <c r="BM4" s="668"/>
      <c r="BN4" s="668"/>
      <c r="BO4" s="668" t="s">
        <v>227</v>
      </c>
      <c r="BP4" s="668"/>
      <c r="BQ4" s="668"/>
      <c r="BR4" s="668"/>
      <c r="BS4" s="668" t="s">
        <v>231</v>
      </c>
      <c r="BT4" s="668"/>
      <c r="BU4" s="668"/>
      <c r="BV4" s="668"/>
      <c r="BW4" s="668"/>
      <c r="BX4" s="668"/>
      <c r="BY4" s="668"/>
      <c r="BZ4" s="668"/>
      <c r="CA4" s="668"/>
      <c r="CB4" s="668"/>
      <c r="CD4" s="665" t="s">
        <v>232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233</v>
      </c>
      <c r="C5" s="670"/>
      <c r="D5" s="670"/>
      <c r="E5" s="670"/>
      <c r="F5" s="670"/>
      <c r="G5" s="670"/>
      <c r="H5" s="670"/>
      <c r="I5" s="670"/>
      <c r="J5" s="670"/>
      <c r="K5" s="670"/>
      <c r="L5" s="670"/>
      <c r="M5" s="670"/>
      <c r="N5" s="670"/>
      <c r="O5" s="670"/>
      <c r="P5" s="670"/>
      <c r="Q5" s="671"/>
      <c r="R5" s="672">
        <v>7987122</v>
      </c>
      <c r="S5" s="673"/>
      <c r="T5" s="673"/>
      <c r="U5" s="673"/>
      <c r="V5" s="673"/>
      <c r="W5" s="673"/>
      <c r="X5" s="673"/>
      <c r="Y5" s="674"/>
      <c r="Z5" s="675">
        <v>15.9</v>
      </c>
      <c r="AA5" s="675"/>
      <c r="AB5" s="675"/>
      <c r="AC5" s="675"/>
      <c r="AD5" s="676">
        <v>7987122</v>
      </c>
      <c r="AE5" s="676"/>
      <c r="AF5" s="676"/>
      <c r="AG5" s="676"/>
      <c r="AH5" s="676"/>
      <c r="AI5" s="676"/>
      <c r="AJ5" s="676"/>
      <c r="AK5" s="676"/>
      <c r="AL5" s="677">
        <v>32.299999999999997</v>
      </c>
      <c r="AM5" s="678"/>
      <c r="AN5" s="678"/>
      <c r="AO5" s="679"/>
      <c r="AP5" s="669" t="s">
        <v>234</v>
      </c>
      <c r="AQ5" s="670"/>
      <c r="AR5" s="670"/>
      <c r="AS5" s="670"/>
      <c r="AT5" s="670"/>
      <c r="AU5" s="670"/>
      <c r="AV5" s="670"/>
      <c r="AW5" s="670"/>
      <c r="AX5" s="670"/>
      <c r="AY5" s="670"/>
      <c r="AZ5" s="670"/>
      <c r="BA5" s="670"/>
      <c r="BB5" s="670"/>
      <c r="BC5" s="670"/>
      <c r="BD5" s="670"/>
      <c r="BE5" s="670"/>
      <c r="BF5" s="671"/>
      <c r="BG5" s="683">
        <v>7987122</v>
      </c>
      <c r="BH5" s="684"/>
      <c r="BI5" s="684"/>
      <c r="BJ5" s="684"/>
      <c r="BK5" s="684"/>
      <c r="BL5" s="684"/>
      <c r="BM5" s="684"/>
      <c r="BN5" s="685"/>
      <c r="BO5" s="686">
        <v>100</v>
      </c>
      <c r="BP5" s="686"/>
      <c r="BQ5" s="686"/>
      <c r="BR5" s="686"/>
      <c r="BS5" s="687">
        <v>135974</v>
      </c>
      <c r="BT5" s="687"/>
      <c r="BU5" s="687"/>
      <c r="BV5" s="687"/>
      <c r="BW5" s="687"/>
      <c r="BX5" s="687"/>
      <c r="BY5" s="687"/>
      <c r="BZ5" s="687"/>
      <c r="CA5" s="687"/>
      <c r="CB5" s="691"/>
      <c r="CD5" s="665" t="s">
        <v>229</v>
      </c>
      <c r="CE5" s="666"/>
      <c r="CF5" s="666"/>
      <c r="CG5" s="666"/>
      <c r="CH5" s="666"/>
      <c r="CI5" s="666"/>
      <c r="CJ5" s="666"/>
      <c r="CK5" s="666"/>
      <c r="CL5" s="666"/>
      <c r="CM5" s="666"/>
      <c r="CN5" s="666"/>
      <c r="CO5" s="666"/>
      <c r="CP5" s="666"/>
      <c r="CQ5" s="667"/>
      <c r="CR5" s="665" t="s">
        <v>235</v>
      </c>
      <c r="CS5" s="666"/>
      <c r="CT5" s="666"/>
      <c r="CU5" s="666"/>
      <c r="CV5" s="666"/>
      <c r="CW5" s="666"/>
      <c r="CX5" s="666"/>
      <c r="CY5" s="667"/>
      <c r="CZ5" s="665" t="s">
        <v>227</v>
      </c>
      <c r="DA5" s="666"/>
      <c r="DB5" s="666"/>
      <c r="DC5" s="667"/>
      <c r="DD5" s="665" t="s">
        <v>236</v>
      </c>
      <c r="DE5" s="666"/>
      <c r="DF5" s="666"/>
      <c r="DG5" s="666"/>
      <c r="DH5" s="666"/>
      <c r="DI5" s="666"/>
      <c r="DJ5" s="666"/>
      <c r="DK5" s="666"/>
      <c r="DL5" s="666"/>
      <c r="DM5" s="666"/>
      <c r="DN5" s="666"/>
      <c r="DO5" s="666"/>
      <c r="DP5" s="667"/>
      <c r="DQ5" s="665" t="s">
        <v>237</v>
      </c>
      <c r="DR5" s="666"/>
      <c r="DS5" s="666"/>
      <c r="DT5" s="666"/>
      <c r="DU5" s="666"/>
      <c r="DV5" s="666"/>
      <c r="DW5" s="666"/>
      <c r="DX5" s="666"/>
      <c r="DY5" s="666"/>
      <c r="DZ5" s="666"/>
      <c r="EA5" s="666"/>
      <c r="EB5" s="666"/>
      <c r="EC5" s="667"/>
    </row>
    <row r="6" spans="2:143" ht="11.25" customHeight="1" x14ac:dyDescent="0.15">
      <c r="B6" s="680" t="s">
        <v>238</v>
      </c>
      <c r="C6" s="681"/>
      <c r="D6" s="681"/>
      <c r="E6" s="681"/>
      <c r="F6" s="681"/>
      <c r="G6" s="681"/>
      <c r="H6" s="681"/>
      <c r="I6" s="681"/>
      <c r="J6" s="681"/>
      <c r="K6" s="681"/>
      <c r="L6" s="681"/>
      <c r="M6" s="681"/>
      <c r="N6" s="681"/>
      <c r="O6" s="681"/>
      <c r="P6" s="681"/>
      <c r="Q6" s="682"/>
      <c r="R6" s="683">
        <v>325095</v>
      </c>
      <c r="S6" s="684"/>
      <c r="T6" s="684"/>
      <c r="U6" s="684"/>
      <c r="V6" s="684"/>
      <c r="W6" s="684"/>
      <c r="X6" s="684"/>
      <c r="Y6" s="685"/>
      <c r="Z6" s="686">
        <v>0.6</v>
      </c>
      <c r="AA6" s="686"/>
      <c r="AB6" s="686"/>
      <c r="AC6" s="686"/>
      <c r="AD6" s="687">
        <v>325095</v>
      </c>
      <c r="AE6" s="687"/>
      <c r="AF6" s="687"/>
      <c r="AG6" s="687"/>
      <c r="AH6" s="687"/>
      <c r="AI6" s="687"/>
      <c r="AJ6" s="687"/>
      <c r="AK6" s="687"/>
      <c r="AL6" s="688">
        <v>1.3</v>
      </c>
      <c r="AM6" s="689"/>
      <c r="AN6" s="689"/>
      <c r="AO6" s="690"/>
      <c r="AP6" s="680" t="s">
        <v>239</v>
      </c>
      <c r="AQ6" s="681"/>
      <c r="AR6" s="681"/>
      <c r="AS6" s="681"/>
      <c r="AT6" s="681"/>
      <c r="AU6" s="681"/>
      <c r="AV6" s="681"/>
      <c r="AW6" s="681"/>
      <c r="AX6" s="681"/>
      <c r="AY6" s="681"/>
      <c r="AZ6" s="681"/>
      <c r="BA6" s="681"/>
      <c r="BB6" s="681"/>
      <c r="BC6" s="681"/>
      <c r="BD6" s="681"/>
      <c r="BE6" s="681"/>
      <c r="BF6" s="682"/>
      <c r="BG6" s="683">
        <v>7987122</v>
      </c>
      <c r="BH6" s="684"/>
      <c r="BI6" s="684"/>
      <c r="BJ6" s="684"/>
      <c r="BK6" s="684"/>
      <c r="BL6" s="684"/>
      <c r="BM6" s="684"/>
      <c r="BN6" s="685"/>
      <c r="BO6" s="686">
        <v>100</v>
      </c>
      <c r="BP6" s="686"/>
      <c r="BQ6" s="686"/>
      <c r="BR6" s="686"/>
      <c r="BS6" s="687">
        <v>135974</v>
      </c>
      <c r="BT6" s="687"/>
      <c r="BU6" s="687"/>
      <c r="BV6" s="687"/>
      <c r="BW6" s="687"/>
      <c r="BX6" s="687"/>
      <c r="BY6" s="687"/>
      <c r="BZ6" s="687"/>
      <c r="CA6" s="687"/>
      <c r="CB6" s="691"/>
      <c r="CD6" s="694" t="s">
        <v>240</v>
      </c>
      <c r="CE6" s="695"/>
      <c r="CF6" s="695"/>
      <c r="CG6" s="695"/>
      <c r="CH6" s="695"/>
      <c r="CI6" s="695"/>
      <c r="CJ6" s="695"/>
      <c r="CK6" s="695"/>
      <c r="CL6" s="695"/>
      <c r="CM6" s="695"/>
      <c r="CN6" s="695"/>
      <c r="CO6" s="695"/>
      <c r="CP6" s="695"/>
      <c r="CQ6" s="696"/>
      <c r="CR6" s="683">
        <v>251484</v>
      </c>
      <c r="CS6" s="684"/>
      <c r="CT6" s="684"/>
      <c r="CU6" s="684"/>
      <c r="CV6" s="684"/>
      <c r="CW6" s="684"/>
      <c r="CX6" s="684"/>
      <c r="CY6" s="685"/>
      <c r="CZ6" s="677">
        <v>0.5</v>
      </c>
      <c r="DA6" s="678"/>
      <c r="DB6" s="678"/>
      <c r="DC6" s="697"/>
      <c r="DD6" s="692" t="s">
        <v>241</v>
      </c>
      <c r="DE6" s="684"/>
      <c r="DF6" s="684"/>
      <c r="DG6" s="684"/>
      <c r="DH6" s="684"/>
      <c r="DI6" s="684"/>
      <c r="DJ6" s="684"/>
      <c r="DK6" s="684"/>
      <c r="DL6" s="684"/>
      <c r="DM6" s="684"/>
      <c r="DN6" s="684"/>
      <c r="DO6" s="684"/>
      <c r="DP6" s="685"/>
      <c r="DQ6" s="692">
        <v>251479</v>
      </c>
      <c r="DR6" s="684"/>
      <c r="DS6" s="684"/>
      <c r="DT6" s="684"/>
      <c r="DU6" s="684"/>
      <c r="DV6" s="684"/>
      <c r="DW6" s="684"/>
      <c r="DX6" s="684"/>
      <c r="DY6" s="684"/>
      <c r="DZ6" s="684"/>
      <c r="EA6" s="684"/>
      <c r="EB6" s="684"/>
      <c r="EC6" s="693"/>
    </row>
    <row r="7" spans="2:143" ht="11.25" customHeight="1" x14ac:dyDescent="0.15">
      <c r="B7" s="680" t="s">
        <v>242</v>
      </c>
      <c r="C7" s="681"/>
      <c r="D7" s="681"/>
      <c r="E7" s="681"/>
      <c r="F7" s="681"/>
      <c r="G7" s="681"/>
      <c r="H7" s="681"/>
      <c r="I7" s="681"/>
      <c r="J7" s="681"/>
      <c r="K7" s="681"/>
      <c r="L7" s="681"/>
      <c r="M7" s="681"/>
      <c r="N7" s="681"/>
      <c r="O7" s="681"/>
      <c r="P7" s="681"/>
      <c r="Q7" s="682"/>
      <c r="R7" s="683">
        <v>10724</v>
      </c>
      <c r="S7" s="684"/>
      <c r="T7" s="684"/>
      <c r="U7" s="684"/>
      <c r="V7" s="684"/>
      <c r="W7" s="684"/>
      <c r="X7" s="684"/>
      <c r="Y7" s="685"/>
      <c r="Z7" s="686">
        <v>0</v>
      </c>
      <c r="AA7" s="686"/>
      <c r="AB7" s="686"/>
      <c r="AC7" s="686"/>
      <c r="AD7" s="687">
        <v>10724</v>
      </c>
      <c r="AE7" s="687"/>
      <c r="AF7" s="687"/>
      <c r="AG7" s="687"/>
      <c r="AH7" s="687"/>
      <c r="AI7" s="687"/>
      <c r="AJ7" s="687"/>
      <c r="AK7" s="687"/>
      <c r="AL7" s="688">
        <v>0</v>
      </c>
      <c r="AM7" s="689"/>
      <c r="AN7" s="689"/>
      <c r="AO7" s="690"/>
      <c r="AP7" s="680" t="s">
        <v>243</v>
      </c>
      <c r="AQ7" s="681"/>
      <c r="AR7" s="681"/>
      <c r="AS7" s="681"/>
      <c r="AT7" s="681"/>
      <c r="AU7" s="681"/>
      <c r="AV7" s="681"/>
      <c r="AW7" s="681"/>
      <c r="AX7" s="681"/>
      <c r="AY7" s="681"/>
      <c r="AZ7" s="681"/>
      <c r="BA7" s="681"/>
      <c r="BB7" s="681"/>
      <c r="BC7" s="681"/>
      <c r="BD7" s="681"/>
      <c r="BE7" s="681"/>
      <c r="BF7" s="682"/>
      <c r="BG7" s="683">
        <v>3633936</v>
      </c>
      <c r="BH7" s="684"/>
      <c r="BI7" s="684"/>
      <c r="BJ7" s="684"/>
      <c r="BK7" s="684"/>
      <c r="BL7" s="684"/>
      <c r="BM7" s="684"/>
      <c r="BN7" s="685"/>
      <c r="BO7" s="686">
        <v>45.5</v>
      </c>
      <c r="BP7" s="686"/>
      <c r="BQ7" s="686"/>
      <c r="BR7" s="686"/>
      <c r="BS7" s="687">
        <v>135974</v>
      </c>
      <c r="BT7" s="687"/>
      <c r="BU7" s="687"/>
      <c r="BV7" s="687"/>
      <c r="BW7" s="687"/>
      <c r="BX7" s="687"/>
      <c r="BY7" s="687"/>
      <c r="BZ7" s="687"/>
      <c r="CA7" s="687"/>
      <c r="CB7" s="691"/>
      <c r="CD7" s="698" t="s">
        <v>244</v>
      </c>
      <c r="CE7" s="699"/>
      <c r="CF7" s="699"/>
      <c r="CG7" s="699"/>
      <c r="CH7" s="699"/>
      <c r="CI7" s="699"/>
      <c r="CJ7" s="699"/>
      <c r="CK7" s="699"/>
      <c r="CL7" s="699"/>
      <c r="CM7" s="699"/>
      <c r="CN7" s="699"/>
      <c r="CO7" s="699"/>
      <c r="CP7" s="699"/>
      <c r="CQ7" s="700"/>
      <c r="CR7" s="683">
        <v>3898289</v>
      </c>
      <c r="CS7" s="684"/>
      <c r="CT7" s="684"/>
      <c r="CU7" s="684"/>
      <c r="CV7" s="684"/>
      <c r="CW7" s="684"/>
      <c r="CX7" s="684"/>
      <c r="CY7" s="685"/>
      <c r="CZ7" s="686">
        <v>8.5</v>
      </c>
      <c r="DA7" s="686"/>
      <c r="DB7" s="686"/>
      <c r="DC7" s="686"/>
      <c r="DD7" s="692">
        <v>481226</v>
      </c>
      <c r="DE7" s="684"/>
      <c r="DF7" s="684"/>
      <c r="DG7" s="684"/>
      <c r="DH7" s="684"/>
      <c r="DI7" s="684"/>
      <c r="DJ7" s="684"/>
      <c r="DK7" s="684"/>
      <c r="DL7" s="684"/>
      <c r="DM7" s="684"/>
      <c r="DN7" s="684"/>
      <c r="DO7" s="684"/>
      <c r="DP7" s="685"/>
      <c r="DQ7" s="692">
        <v>2791936</v>
      </c>
      <c r="DR7" s="684"/>
      <c r="DS7" s="684"/>
      <c r="DT7" s="684"/>
      <c r="DU7" s="684"/>
      <c r="DV7" s="684"/>
      <c r="DW7" s="684"/>
      <c r="DX7" s="684"/>
      <c r="DY7" s="684"/>
      <c r="DZ7" s="684"/>
      <c r="EA7" s="684"/>
      <c r="EB7" s="684"/>
      <c r="EC7" s="693"/>
    </row>
    <row r="8" spans="2:143" ht="11.25" customHeight="1" x14ac:dyDescent="0.15">
      <c r="B8" s="680" t="s">
        <v>245</v>
      </c>
      <c r="C8" s="681"/>
      <c r="D8" s="681"/>
      <c r="E8" s="681"/>
      <c r="F8" s="681"/>
      <c r="G8" s="681"/>
      <c r="H8" s="681"/>
      <c r="I8" s="681"/>
      <c r="J8" s="681"/>
      <c r="K8" s="681"/>
      <c r="L8" s="681"/>
      <c r="M8" s="681"/>
      <c r="N8" s="681"/>
      <c r="O8" s="681"/>
      <c r="P8" s="681"/>
      <c r="Q8" s="682"/>
      <c r="R8" s="683">
        <v>33101</v>
      </c>
      <c r="S8" s="684"/>
      <c r="T8" s="684"/>
      <c r="U8" s="684"/>
      <c r="V8" s="684"/>
      <c r="W8" s="684"/>
      <c r="X8" s="684"/>
      <c r="Y8" s="685"/>
      <c r="Z8" s="686">
        <v>0.1</v>
      </c>
      <c r="AA8" s="686"/>
      <c r="AB8" s="686"/>
      <c r="AC8" s="686"/>
      <c r="AD8" s="687">
        <v>33101</v>
      </c>
      <c r="AE8" s="687"/>
      <c r="AF8" s="687"/>
      <c r="AG8" s="687"/>
      <c r="AH8" s="687"/>
      <c r="AI8" s="687"/>
      <c r="AJ8" s="687"/>
      <c r="AK8" s="687"/>
      <c r="AL8" s="688">
        <v>0.1</v>
      </c>
      <c r="AM8" s="689"/>
      <c r="AN8" s="689"/>
      <c r="AO8" s="690"/>
      <c r="AP8" s="680" t="s">
        <v>246</v>
      </c>
      <c r="AQ8" s="681"/>
      <c r="AR8" s="681"/>
      <c r="AS8" s="681"/>
      <c r="AT8" s="681"/>
      <c r="AU8" s="681"/>
      <c r="AV8" s="681"/>
      <c r="AW8" s="681"/>
      <c r="AX8" s="681"/>
      <c r="AY8" s="681"/>
      <c r="AZ8" s="681"/>
      <c r="BA8" s="681"/>
      <c r="BB8" s="681"/>
      <c r="BC8" s="681"/>
      <c r="BD8" s="681"/>
      <c r="BE8" s="681"/>
      <c r="BF8" s="682"/>
      <c r="BG8" s="683">
        <v>123193</v>
      </c>
      <c r="BH8" s="684"/>
      <c r="BI8" s="684"/>
      <c r="BJ8" s="684"/>
      <c r="BK8" s="684"/>
      <c r="BL8" s="684"/>
      <c r="BM8" s="684"/>
      <c r="BN8" s="685"/>
      <c r="BO8" s="686">
        <v>1.5</v>
      </c>
      <c r="BP8" s="686"/>
      <c r="BQ8" s="686"/>
      <c r="BR8" s="686"/>
      <c r="BS8" s="692" t="s">
        <v>241</v>
      </c>
      <c r="BT8" s="684"/>
      <c r="BU8" s="684"/>
      <c r="BV8" s="684"/>
      <c r="BW8" s="684"/>
      <c r="BX8" s="684"/>
      <c r="BY8" s="684"/>
      <c r="BZ8" s="684"/>
      <c r="CA8" s="684"/>
      <c r="CB8" s="693"/>
      <c r="CD8" s="698" t="s">
        <v>247</v>
      </c>
      <c r="CE8" s="699"/>
      <c r="CF8" s="699"/>
      <c r="CG8" s="699"/>
      <c r="CH8" s="699"/>
      <c r="CI8" s="699"/>
      <c r="CJ8" s="699"/>
      <c r="CK8" s="699"/>
      <c r="CL8" s="699"/>
      <c r="CM8" s="699"/>
      <c r="CN8" s="699"/>
      <c r="CO8" s="699"/>
      <c r="CP8" s="699"/>
      <c r="CQ8" s="700"/>
      <c r="CR8" s="683">
        <v>14971414</v>
      </c>
      <c r="CS8" s="684"/>
      <c r="CT8" s="684"/>
      <c r="CU8" s="684"/>
      <c r="CV8" s="684"/>
      <c r="CW8" s="684"/>
      <c r="CX8" s="684"/>
      <c r="CY8" s="685"/>
      <c r="CZ8" s="686">
        <v>32.5</v>
      </c>
      <c r="DA8" s="686"/>
      <c r="DB8" s="686"/>
      <c r="DC8" s="686"/>
      <c r="DD8" s="692">
        <v>642768</v>
      </c>
      <c r="DE8" s="684"/>
      <c r="DF8" s="684"/>
      <c r="DG8" s="684"/>
      <c r="DH8" s="684"/>
      <c r="DI8" s="684"/>
      <c r="DJ8" s="684"/>
      <c r="DK8" s="684"/>
      <c r="DL8" s="684"/>
      <c r="DM8" s="684"/>
      <c r="DN8" s="684"/>
      <c r="DO8" s="684"/>
      <c r="DP8" s="685"/>
      <c r="DQ8" s="692">
        <v>7161078</v>
      </c>
      <c r="DR8" s="684"/>
      <c r="DS8" s="684"/>
      <c r="DT8" s="684"/>
      <c r="DU8" s="684"/>
      <c r="DV8" s="684"/>
      <c r="DW8" s="684"/>
      <c r="DX8" s="684"/>
      <c r="DY8" s="684"/>
      <c r="DZ8" s="684"/>
      <c r="EA8" s="684"/>
      <c r="EB8" s="684"/>
      <c r="EC8" s="693"/>
    </row>
    <row r="9" spans="2:143" ht="11.25" customHeight="1" x14ac:dyDescent="0.15">
      <c r="B9" s="680" t="s">
        <v>248</v>
      </c>
      <c r="C9" s="681"/>
      <c r="D9" s="681"/>
      <c r="E9" s="681"/>
      <c r="F9" s="681"/>
      <c r="G9" s="681"/>
      <c r="H9" s="681"/>
      <c r="I9" s="681"/>
      <c r="J9" s="681"/>
      <c r="K9" s="681"/>
      <c r="L9" s="681"/>
      <c r="M9" s="681"/>
      <c r="N9" s="681"/>
      <c r="O9" s="681"/>
      <c r="P9" s="681"/>
      <c r="Q9" s="682"/>
      <c r="R9" s="683">
        <v>19460</v>
      </c>
      <c r="S9" s="684"/>
      <c r="T9" s="684"/>
      <c r="U9" s="684"/>
      <c r="V9" s="684"/>
      <c r="W9" s="684"/>
      <c r="X9" s="684"/>
      <c r="Y9" s="685"/>
      <c r="Z9" s="686">
        <v>0</v>
      </c>
      <c r="AA9" s="686"/>
      <c r="AB9" s="686"/>
      <c r="AC9" s="686"/>
      <c r="AD9" s="687">
        <v>19460</v>
      </c>
      <c r="AE9" s="687"/>
      <c r="AF9" s="687"/>
      <c r="AG9" s="687"/>
      <c r="AH9" s="687"/>
      <c r="AI9" s="687"/>
      <c r="AJ9" s="687"/>
      <c r="AK9" s="687"/>
      <c r="AL9" s="688">
        <v>0.1</v>
      </c>
      <c r="AM9" s="689"/>
      <c r="AN9" s="689"/>
      <c r="AO9" s="690"/>
      <c r="AP9" s="680" t="s">
        <v>249</v>
      </c>
      <c r="AQ9" s="681"/>
      <c r="AR9" s="681"/>
      <c r="AS9" s="681"/>
      <c r="AT9" s="681"/>
      <c r="AU9" s="681"/>
      <c r="AV9" s="681"/>
      <c r="AW9" s="681"/>
      <c r="AX9" s="681"/>
      <c r="AY9" s="681"/>
      <c r="AZ9" s="681"/>
      <c r="BA9" s="681"/>
      <c r="BB9" s="681"/>
      <c r="BC9" s="681"/>
      <c r="BD9" s="681"/>
      <c r="BE9" s="681"/>
      <c r="BF9" s="682"/>
      <c r="BG9" s="683">
        <v>2784536</v>
      </c>
      <c r="BH9" s="684"/>
      <c r="BI9" s="684"/>
      <c r="BJ9" s="684"/>
      <c r="BK9" s="684"/>
      <c r="BL9" s="684"/>
      <c r="BM9" s="684"/>
      <c r="BN9" s="685"/>
      <c r="BO9" s="686">
        <v>34.9</v>
      </c>
      <c r="BP9" s="686"/>
      <c r="BQ9" s="686"/>
      <c r="BR9" s="686"/>
      <c r="BS9" s="692" t="s">
        <v>241</v>
      </c>
      <c r="BT9" s="684"/>
      <c r="BU9" s="684"/>
      <c r="BV9" s="684"/>
      <c r="BW9" s="684"/>
      <c r="BX9" s="684"/>
      <c r="BY9" s="684"/>
      <c r="BZ9" s="684"/>
      <c r="CA9" s="684"/>
      <c r="CB9" s="693"/>
      <c r="CD9" s="698" t="s">
        <v>250</v>
      </c>
      <c r="CE9" s="699"/>
      <c r="CF9" s="699"/>
      <c r="CG9" s="699"/>
      <c r="CH9" s="699"/>
      <c r="CI9" s="699"/>
      <c r="CJ9" s="699"/>
      <c r="CK9" s="699"/>
      <c r="CL9" s="699"/>
      <c r="CM9" s="699"/>
      <c r="CN9" s="699"/>
      <c r="CO9" s="699"/>
      <c r="CP9" s="699"/>
      <c r="CQ9" s="700"/>
      <c r="CR9" s="683">
        <v>5043410</v>
      </c>
      <c r="CS9" s="684"/>
      <c r="CT9" s="684"/>
      <c r="CU9" s="684"/>
      <c r="CV9" s="684"/>
      <c r="CW9" s="684"/>
      <c r="CX9" s="684"/>
      <c r="CY9" s="685"/>
      <c r="CZ9" s="686">
        <v>10.9</v>
      </c>
      <c r="DA9" s="686"/>
      <c r="DB9" s="686"/>
      <c r="DC9" s="686"/>
      <c r="DD9" s="692">
        <v>69856</v>
      </c>
      <c r="DE9" s="684"/>
      <c r="DF9" s="684"/>
      <c r="DG9" s="684"/>
      <c r="DH9" s="684"/>
      <c r="DI9" s="684"/>
      <c r="DJ9" s="684"/>
      <c r="DK9" s="684"/>
      <c r="DL9" s="684"/>
      <c r="DM9" s="684"/>
      <c r="DN9" s="684"/>
      <c r="DO9" s="684"/>
      <c r="DP9" s="685"/>
      <c r="DQ9" s="692">
        <v>2654725</v>
      </c>
      <c r="DR9" s="684"/>
      <c r="DS9" s="684"/>
      <c r="DT9" s="684"/>
      <c r="DU9" s="684"/>
      <c r="DV9" s="684"/>
      <c r="DW9" s="684"/>
      <c r="DX9" s="684"/>
      <c r="DY9" s="684"/>
      <c r="DZ9" s="684"/>
      <c r="EA9" s="684"/>
      <c r="EB9" s="684"/>
      <c r="EC9" s="693"/>
    </row>
    <row r="10" spans="2:143" ht="11.25" customHeight="1" x14ac:dyDescent="0.15">
      <c r="B10" s="680" t="s">
        <v>251</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241</v>
      </c>
      <c r="AA10" s="686"/>
      <c r="AB10" s="686"/>
      <c r="AC10" s="686"/>
      <c r="AD10" s="687" t="s">
        <v>241</v>
      </c>
      <c r="AE10" s="687"/>
      <c r="AF10" s="687"/>
      <c r="AG10" s="687"/>
      <c r="AH10" s="687"/>
      <c r="AI10" s="687"/>
      <c r="AJ10" s="687"/>
      <c r="AK10" s="687"/>
      <c r="AL10" s="688" t="s">
        <v>241</v>
      </c>
      <c r="AM10" s="689"/>
      <c r="AN10" s="689"/>
      <c r="AO10" s="690"/>
      <c r="AP10" s="680" t="s">
        <v>252</v>
      </c>
      <c r="AQ10" s="681"/>
      <c r="AR10" s="681"/>
      <c r="AS10" s="681"/>
      <c r="AT10" s="681"/>
      <c r="AU10" s="681"/>
      <c r="AV10" s="681"/>
      <c r="AW10" s="681"/>
      <c r="AX10" s="681"/>
      <c r="AY10" s="681"/>
      <c r="AZ10" s="681"/>
      <c r="BA10" s="681"/>
      <c r="BB10" s="681"/>
      <c r="BC10" s="681"/>
      <c r="BD10" s="681"/>
      <c r="BE10" s="681"/>
      <c r="BF10" s="682"/>
      <c r="BG10" s="683">
        <v>240922</v>
      </c>
      <c r="BH10" s="684"/>
      <c r="BI10" s="684"/>
      <c r="BJ10" s="684"/>
      <c r="BK10" s="684"/>
      <c r="BL10" s="684"/>
      <c r="BM10" s="684"/>
      <c r="BN10" s="685"/>
      <c r="BO10" s="686">
        <v>3</v>
      </c>
      <c r="BP10" s="686"/>
      <c r="BQ10" s="686"/>
      <c r="BR10" s="686"/>
      <c r="BS10" s="692">
        <v>39758</v>
      </c>
      <c r="BT10" s="684"/>
      <c r="BU10" s="684"/>
      <c r="BV10" s="684"/>
      <c r="BW10" s="684"/>
      <c r="BX10" s="684"/>
      <c r="BY10" s="684"/>
      <c r="BZ10" s="684"/>
      <c r="CA10" s="684"/>
      <c r="CB10" s="693"/>
      <c r="CD10" s="698" t="s">
        <v>253</v>
      </c>
      <c r="CE10" s="699"/>
      <c r="CF10" s="699"/>
      <c r="CG10" s="699"/>
      <c r="CH10" s="699"/>
      <c r="CI10" s="699"/>
      <c r="CJ10" s="699"/>
      <c r="CK10" s="699"/>
      <c r="CL10" s="699"/>
      <c r="CM10" s="699"/>
      <c r="CN10" s="699"/>
      <c r="CO10" s="699"/>
      <c r="CP10" s="699"/>
      <c r="CQ10" s="700"/>
      <c r="CR10" s="683">
        <v>80000</v>
      </c>
      <c r="CS10" s="684"/>
      <c r="CT10" s="684"/>
      <c r="CU10" s="684"/>
      <c r="CV10" s="684"/>
      <c r="CW10" s="684"/>
      <c r="CX10" s="684"/>
      <c r="CY10" s="685"/>
      <c r="CZ10" s="686">
        <v>0.2</v>
      </c>
      <c r="DA10" s="686"/>
      <c r="DB10" s="686"/>
      <c r="DC10" s="686"/>
      <c r="DD10" s="692" t="s">
        <v>254</v>
      </c>
      <c r="DE10" s="684"/>
      <c r="DF10" s="684"/>
      <c r="DG10" s="684"/>
      <c r="DH10" s="684"/>
      <c r="DI10" s="684"/>
      <c r="DJ10" s="684"/>
      <c r="DK10" s="684"/>
      <c r="DL10" s="684"/>
      <c r="DM10" s="684"/>
      <c r="DN10" s="684"/>
      <c r="DO10" s="684"/>
      <c r="DP10" s="685"/>
      <c r="DQ10" s="692" t="s">
        <v>241</v>
      </c>
      <c r="DR10" s="684"/>
      <c r="DS10" s="684"/>
      <c r="DT10" s="684"/>
      <c r="DU10" s="684"/>
      <c r="DV10" s="684"/>
      <c r="DW10" s="684"/>
      <c r="DX10" s="684"/>
      <c r="DY10" s="684"/>
      <c r="DZ10" s="684"/>
      <c r="EA10" s="684"/>
      <c r="EB10" s="684"/>
      <c r="EC10" s="693"/>
    </row>
    <row r="11" spans="2:143" ht="11.25" customHeight="1" x14ac:dyDescent="0.15">
      <c r="B11" s="680" t="s">
        <v>255</v>
      </c>
      <c r="C11" s="681"/>
      <c r="D11" s="681"/>
      <c r="E11" s="681"/>
      <c r="F11" s="681"/>
      <c r="G11" s="681"/>
      <c r="H11" s="681"/>
      <c r="I11" s="681"/>
      <c r="J11" s="681"/>
      <c r="K11" s="681"/>
      <c r="L11" s="681"/>
      <c r="M11" s="681"/>
      <c r="N11" s="681"/>
      <c r="O11" s="681"/>
      <c r="P11" s="681"/>
      <c r="Q11" s="682"/>
      <c r="R11" s="683">
        <v>1328655</v>
      </c>
      <c r="S11" s="684"/>
      <c r="T11" s="684"/>
      <c r="U11" s="684"/>
      <c r="V11" s="684"/>
      <c r="W11" s="684"/>
      <c r="X11" s="684"/>
      <c r="Y11" s="685"/>
      <c r="Z11" s="688">
        <v>2.6</v>
      </c>
      <c r="AA11" s="689"/>
      <c r="AB11" s="689"/>
      <c r="AC11" s="701"/>
      <c r="AD11" s="692">
        <v>1328655</v>
      </c>
      <c r="AE11" s="684"/>
      <c r="AF11" s="684"/>
      <c r="AG11" s="684"/>
      <c r="AH11" s="684"/>
      <c r="AI11" s="684"/>
      <c r="AJ11" s="684"/>
      <c r="AK11" s="685"/>
      <c r="AL11" s="688">
        <v>5.4</v>
      </c>
      <c r="AM11" s="689"/>
      <c r="AN11" s="689"/>
      <c r="AO11" s="690"/>
      <c r="AP11" s="680" t="s">
        <v>256</v>
      </c>
      <c r="AQ11" s="681"/>
      <c r="AR11" s="681"/>
      <c r="AS11" s="681"/>
      <c r="AT11" s="681"/>
      <c r="AU11" s="681"/>
      <c r="AV11" s="681"/>
      <c r="AW11" s="681"/>
      <c r="AX11" s="681"/>
      <c r="AY11" s="681"/>
      <c r="AZ11" s="681"/>
      <c r="BA11" s="681"/>
      <c r="BB11" s="681"/>
      <c r="BC11" s="681"/>
      <c r="BD11" s="681"/>
      <c r="BE11" s="681"/>
      <c r="BF11" s="682"/>
      <c r="BG11" s="683">
        <v>485285</v>
      </c>
      <c r="BH11" s="684"/>
      <c r="BI11" s="684"/>
      <c r="BJ11" s="684"/>
      <c r="BK11" s="684"/>
      <c r="BL11" s="684"/>
      <c r="BM11" s="684"/>
      <c r="BN11" s="685"/>
      <c r="BO11" s="686">
        <v>6.1</v>
      </c>
      <c r="BP11" s="686"/>
      <c r="BQ11" s="686"/>
      <c r="BR11" s="686"/>
      <c r="BS11" s="692">
        <v>96216</v>
      </c>
      <c r="BT11" s="684"/>
      <c r="BU11" s="684"/>
      <c r="BV11" s="684"/>
      <c r="BW11" s="684"/>
      <c r="BX11" s="684"/>
      <c r="BY11" s="684"/>
      <c r="BZ11" s="684"/>
      <c r="CA11" s="684"/>
      <c r="CB11" s="693"/>
      <c r="CD11" s="698" t="s">
        <v>257</v>
      </c>
      <c r="CE11" s="699"/>
      <c r="CF11" s="699"/>
      <c r="CG11" s="699"/>
      <c r="CH11" s="699"/>
      <c r="CI11" s="699"/>
      <c r="CJ11" s="699"/>
      <c r="CK11" s="699"/>
      <c r="CL11" s="699"/>
      <c r="CM11" s="699"/>
      <c r="CN11" s="699"/>
      <c r="CO11" s="699"/>
      <c r="CP11" s="699"/>
      <c r="CQ11" s="700"/>
      <c r="CR11" s="683">
        <v>3978371</v>
      </c>
      <c r="CS11" s="684"/>
      <c r="CT11" s="684"/>
      <c r="CU11" s="684"/>
      <c r="CV11" s="684"/>
      <c r="CW11" s="684"/>
      <c r="CX11" s="684"/>
      <c r="CY11" s="685"/>
      <c r="CZ11" s="686">
        <v>8.6</v>
      </c>
      <c r="DA11" s="686"/>
      <c r="DB11" s="686"/>
      <c r="DC11" s="686"/>
      <c r="DD11" s="692">
        <v>1914596</v>
      </c>
      <c r="DE11" s="684"/>
      <c r="DF11" s="684"/>
      <c r="DG11" s="684"/>
      <c r="DH11" s="684"/>
      <c r="DI11" s="684"/>
      <c r="DJ11" s="684"/>
      <c r="DK11" s="684"/>
      <c r="DL11" s="684"/>
      <c r="DM11" s="684"/>
      <c r="DN11" s="684"/>
      <c r="DO11" s="684"/>
      <c r="DP11" s="685"/>
      <c r="DQ11" s="692">
        <v>907955</v>
      </c>
      <c r="DR11" s="684"/>
      <c r="DS11" s="684"/>
      <c r="DT11" s="684"/>
      <c r="DU11" s="684"/>
      <c r="DV11" s="684"/>
      <c r="DW11" s="684"/>
      <c r="DX11" s="684"/>
      <c r="DY11" s="684"/>
      <c r="DZ11" s="684"/>
      <c r="EA11" s="684"/>
      <c r="EB11" s="684"/>
      <c r="EC11" s="693"/>
    </row>
    <row r="12" spans="2:143" ht="11.25" customHeight="1" x14ac:dyDescent="0.15">
      <c r="B12" s="680" t="s">
        <v>258</v>
      </c>
      <c r="C12" s="681"/>
      <c r="D12" s="681"/>
      <c r="E12" s="681"/>
      <c r="F12" s="681"/>
      <c r="G12" s="681"/>
      <c r="H12" s="681"/>
      <c r="I12" s="681"/>
      <c r="J12" s="681"/>
      <c r="K12" s="681"/>
      <c r="L12" s="681"/>
      <c r="M12" s="681"/>
      <c r="N12" s="681"/>
      <c r="O12" s="681"/>
      <c r="P12" s="681"/>
      <c r="Q12" s="682"/>
      <c r="R12" s="683">
        <v>9087</v>
      </c>
      <c r="S12" s="684"/>
      <c r="T12" s="684"/>
      <c r="U12" s="684"/>
      <c r="V12" s="684"/>
      <c r="W12" s="684"/>
      <c r="X12" s="684"/>
      <c r="Y12" s="685"/>
      <c r="Z12" s="686">
        <v>0</v>
      </c>
      <c r="AA12" s="686"/>
      <c r="AB12" s="686"/>
      <c r="AC12" s="686"/>
      <c r="AD12" s="687">
        <v>9087</v>
      </c>
      <c r="AE12" s="687"/>
      <c r="AF12" s="687"/>
      <c r="AG12" s="687"/>
      <c r="AH12" s="687"/>
      <c r="AI12" s="687"/>
      <c r="AJ12" s="687"/>
      <c r="AK12" s="687"/>
      <c r="AL12" s="688">
        <v>0</v>
      </c>
      <c r="AM12" s="689"/>
      <c r="AN12" s="689"/>
      <c r="AO12" s="690"/>
      <c r="AP12" s="680" t="s">
        <v>259</v>
      </c>
      <c r="AQ12" s="681"/>
      <c r="AR12" s="681"/>
      <c r="AS12" s="681"/>
      <c r="AT12" s="681"/>
      <c r="AU12" s="681"/>
      <c r="AV12" s="681"/>
      <c r="AW12" s="681"/>
      <c r="AX12" s="681"/>
      <c r="AY12" s="681"/>
      <c r="AZ12" s="681"/>
      <c r="BA12" s="681"/>
      <c r="BB12" s="681"/>
      <c r="BC12" s="681"/>
      <c r="BD12" s="681"/>
      <c r="BE12" s="681"/>
      <c r="BF12" s="682"/>
      <c r="BG12" s="683">
        <v>3590764</v>
      </c>
      <c r="BH12" s="684"/>
      <c r="BI12" s="684"/>
      <c r="BJ12" s="684"/>
      <c r="BK12" s="684"/>
      <c r="BL12" s="684"/>
      <c r="BM12" s="684"/>
      <c r="BN12" s="685"/>
      <c r="BO12" s="686">
        <v>45</v>
      </c>
      <c r="BP12" s="686"/>
      <c r="BQ12" s="686"/>
      <c r="BR12" s="686"/>
      <c r="BS12" s="692" t="s">
        <v>241</v>
      </c>
      <c r="BT12" s="684"/>
      <c r="BU12" s="684"/>
      <c r="BV12" s="684"/>
      <c r="BW12" s="684"/>
      <c r="BX12" s="684"/>
      <c r="BY12" s="684"/>
      <c r="BZ12" s="684"/>
      <c r="CA12" s="684"/>
      <c r="CB12" s="693"/>
      <c r="CD12" s="698" t="s">
        <v>260</v>
      </c>
      <c r="CE12" s="699"/>
      <c r="CF12" s="699"/>
      <c r="CG12" s="699"/>
      <c r="CH12" s="699"/>
      <c r="CI12" s="699"/>
      <c r="CJ12" s="699"/>
      <c r="CK12" s="699"/>
      <c r="CL12" s="699"/>
      <c r="CM12" s="699"/>
      <c r="CN12" s="699"/>
      <c r="CO12" s="699"/>
      <c r="CP12" s="699"/>
      <c r="CQ12" s="700"/>
      <c r="CR12" s="683">
        <v>1039385</v>
      </c>
      <c r="CS12" s="684"/>
      <c r="CT12" s="684"/>
      <c r="CU12" s="684"/>
      <c r="CV12" s="684"/>
      <c r="CW12" s="684"/>
      <c r="CX12" s="684"/>
      <c r="CY12" s="685"/>
      <c r="CZ12" s="686">
        <v>2.2999999999999998</v>
      </c>
      <c r="DA12" s="686"/>
      <c r="DB12" s="686"/>
      <c r="DC12" s="686"/>
      <c r="DD12" s="692">
        <v>316732</v>
      </c>
      <c r="DE12" s="684"/>
      <c r="DF12" s="684"/>
      <c r="DG12" s="684"/>
      <c r="DH12" s="684"/>
      <c r="DI12" s="684"/>
      <c r="DJ12" s="684"/>
      <c r="DK12" s="684"/>
      <c r="DL12" s="684"/>
      <c r="DM12" s="684"/>
      <c r="DN12" s="684"/>
      <c r="DO12" s="684"/>
      <c r="DP12" s="685"/>
      <c r="DQ12" s="692">
        <v>596743</v>
      </c>
      <c r="DR12" s="684"/>
      <c r="DS12" s="684"/>
      <c r="DT12" s="684"/>
      <c r="DU12" s="684"/>
      <c r="DV12" s="684"/>
      <c r="DW12" s="684"/>
      <c r="DX12" s="684"/>
      <c r="DY12" s="684"/>
      <c r="DZ12" s="684"/>
      <c r="EA12" s="684"/>
      <c r="EB12" s="684"/>
      <c r="EC12" s="693"/>
    </row>
    <row r="13" spans="2:143" ht="11.25" customHeight="1" x14ac:dyDescent="0.15">
      <c r="B13" s="680" t="s">
        <v>261</v>
      </c>
      <c r="C13" s="681"/>
      <c r="D13" s="681"/>
      <c r="E13" s="681"/>
      <c r="F13" s="681"/>
      <c r="G13" s="681"/>
      <c r="H13" s="681"/>
      <c r="I13" s="681"/>
      <c r="J13" s="681"/>
      <c r="K13" s="681"/>
      <c r="L13" s="681"/>
      <c r="M13" s="681"/>
      <c r="N13" s="681"/>
      <c r="O13" s="681"/>
      <c r="P13" s="681"/>
      <c r="Q13" s="682"/>
      <c r="R13" s="683" t="s">
        <v>241</v>
      </c>
      <c r="S13" s="684"/>
      <c r="T13" s="684"/>
      <c r="U13" s="684"/>
      <c r="V13" s="684"/>
      <c r="W13" s="684"/>
      <c r="X13" s="684"/>
      <c r="Y13" s="685"/>
      <c r="Z13" s="686" t="s">
        <v>254</v>
      </c>
      <c r="AA13" s="686"/>
      <c r="AB13" s="686"/>
      <c r="AC13" s="686"/>
      <c r="AD13" s="687" t="s">
        <v>254</v>
      </c>
      <c r="AE13" s="687"/>
      <c r="AF13" s="687"/>
      <c r="AG13" s="687"/>
      <c r="AH13" s="687"/>
      <c r="AI13" s="687"/>
      <c r="AJ13" s="687"/>
      <c r="AK13" s="687"/>
      <c r="AL13" s="688" t="s">
        <v>254</v>
      </c>
      <c r="AM13" s="689"/>
      <c r="AN13" s="689"/>
      <c r="AO13" s="690"/>
      <c r="AP13" s="680" t="s">
        <v>262</v>
      </c>
      <c r="AQ13" s="681"/>
      <c r="AR13" s="681"/>
      <c r="AS13" s="681"/>
      <c r="AT13" s="681"/>
      <c r="AU13" s="681"/>
      <c r="AV13" s="681"/>
      <c r="AW13" s="681"/>
      <c r="AX13" s="681"/>
      <c r="AY13" s="681"/>
      <c r="AZ13" s="681"/>
      <c r="BA13" s="681"/>
      <c r="BB13" s="681"/>
      <c r="BC13" s="681"/>
      <c r="BD13" s="681"/>
      <c r="BE13" s="681"/>
      <c r="BF13" s="682"/>
      <c r="BG13" s="683">
        <v>3568985</v>
      </c>
      <c r="BH13" s="684"/>
      <c r="BI13" s="684"/>
      <c r="BJ13" s="684"/>
      <c r="BK13" s="684"/>
      <c r="BL13" s="684"/>
      <c r="BM13" s="684"/>
      <c r="BN13" s="685"/>
      <c r="BO13" s="686">
        <v>44.7</v>
      </c>
      <c r="BP13" s="686"/>
      <c r="BQ13" s="686"/>
      <c r="BR13" s="686"/>
      <c r="BS13" s="692" t="s">
        <v>254</v>
      </c>
      <c r="BT13" s="684"/>
      <c r="BU13" s="684"/>
      <c r="BV13" s="684"/>
      <c r="BW13" s="684"/>
      <c r="BX13" s="684"/>
      <c r="BY13" s="684"/>
      <c r="BZ13" s="684"/>
      <c r="CA13" s="684"/>
      <c r="CB13" s="693"/>
      <c r="CD13" s="698" t="s">
        <v>263</v>
      </c>
      <c r="CE13" s="699"/>
      <c r="CF13" s="699"/>
      <c r="CG13" s="699"/>
      <c r="CH13" s="699"/>
      <c r="CI13" s="699"/>
      <c r="CJ13" s="699"/>
      <c r="CK13" s="699"/>
      <c r="CL13" s="699"/>
      <c r="CM13" s="699"/>
      <c r="CN13" s="699"/>
      <c r="CO13" s="699"/>
      <c r="CP13" s="699"/>
      <c r="CQ13" s="700"/>
      <c r="CR13" s="683">
        <v>3244435</v>
      </c>
      <c r="CS13" s="684"/>
      <c r="CT13" s="684"/>
      <c r="CU13" s="684"/>
      <c r="CV13" s="684"/>
      <c r="CW13" s="684"/>
      <c r="CX13" s="684"/>
      <c r="CY13" s="685"/>
      <c r="CZ13" s="686">
        <v>7</v>
      </c>
      <c r="DA13" s="686"/>
      <c r="DB13" s="686"/>
      <c r="DC13" s="686"/>
      <c r="DD13" s="692">
        <v>1288086</v>
      </c>
      <c r="DE13" s="684"/>
      <c r="DF13" s="684"/>
      <c r="DG13" s="684"/>
      <c r="DH13" s="684"/>
      <c r="DI13" s="684"/>
      <c r="DJ13" s="684"/>
      <c r="DK13" s="684"/>
      <c r="DL13" s="684"/>
      <c r="DM13" s="684"/>
      <c r="DN13" s="684"/>
      <c r="DO13" s="684"/>
      <c r="DP13" s="685"/>
      <c r="DQ13" s="692">
        <v>1971709</v>
      </c>
      <c r="DR13" s="684"/>
      <c r="DS13" s="684"/>
      <c r="DT13" s="684"/>
      <c r="DU13" s="684"/>
      <c r="DV13" s="684"/>
      <c r="DW13" s="684"/>
      <c r="DX13" s="684"/>
      <c r="DY13" s="684"/>
      <c r="DZ13" s="684"/>
      <c r="EA13" s="684"/>
      <c r="EB13" s="684"/>
      <c r="EC13" s="693"/>
    </row>
    <row r="14" spans="2:143" ht="11.25" customHeight="1" x14ac:dyDescent="0.15">
      <c r="B14" s="680" t="s">
        <v>264</v>
      </c>
      <c r="C14" s="681"/>
      <c r="D14" s="681"/>
      <c r="E14" s="681"/>
      <c r="F14" s="681"/>
      <c r="G14" s="681"/>
      <c r="H14" s="681"/>
      <c r="I14" s="681"/>
      <c r="J14" s="681"/>
      <c r="K14" s="681"/>
      <c r="L14" s="681"/>
      <c r="M14" s="681"/>
      <c r="N14" s="681"/>
      <c r="O14" s="681"/>
      <c r="P14" s="681"/>
      <c r="Q14" s="682"/>
      <c r="R14" s="683">
        <v>40795</v>
      </c>
      <c r="S14" s="684"/>
      <c r="T14" s="684"/>
      <c r="U14" s="684"/>
      <c r="V14" s="684"/>
      <c r="W14" s="684"/>
      <c r="X14" s="684"/>
      <c r="Y14" s="685"/>
      <c r="Z14" s="686">
        <v>0.1</v>
      </c>
      <c r="AA14" s="686"/>
      <c r="AB14" s="686"/>
      <c r="AC14" s="686"/>
      <c r="AD14" s="687">
        <v>40795</v>
      </c>
      <c r="AE14" s="687"/>
      <c r="AF14" s="687"/>
      <c r="AG14" s="687"/>
      <c r="AH14" s="687"/>
      <c r="AI14" s="687"/>
      <c r="AJ14" s="687"/>
      <c r="AK14" s="687"/>
      <c r="AL14" s="688">
        <v>0.2</v>
      </c>
      <c r="AM14" s="689"/>
      <c r="AN14" s="689"/>
      <c r="AO14" s="690"/>
      <c r="AP14" s="680" t="s">
        <v>265</v>
      </c>
      <c r="AQ14" s="681"/>
      <c r="AR14" s="681"/>
      <c r="AS14" s="681"/>
      <c r="AT14" s="681"/>
      <c r="AU14" s="681"/>
      <c r="AV14" s="681"/>
      <c r="AW14" s="681"/>
      <c r="AX14" s="681"/>
      <c r="AY14" s="681"/>
      <c r="AZ14" s="681"/>
      <c r="BA14" s="681"/>
      <c r="BB14" s="681"/>
      <c r="BC14" s="681"/>
      <c r="BD14" s="681"/>
      <c r="BE14" s="681"/>
      <c r="BF14" s="682"/>
      <c r="BG14" s="683">
        <v>260903</v>
      </c>
      <c r="BH14" s="684"/>
      <c r="BI14" s="684"/>
      <c r="BJ14" s="684"/>
      <c r="BK14" s="684"/>
      <c r="BL14" s="684"/>
      <c r="BM14" s="684"/>
      <c r="BN14" s="685"/>
      <c r="BO14" s="686">
        <v>3.3</v>
      </c>
      <c r="BP14" s="686"/>
      <c r="BQ14" s="686"/>
      <c r="BR14" s="686"/>
      <c r="BS14" s="692" t="s">
        <v>254</v>
      </c>
      <c r="BT14" s="684"/>
      <c r="BU14" s="684"/>
      <c r="BV14" s="684"/>
      <c r="BW14" s="684"/>
      <c r="BX14" s="684"/>
      <c r="BY14" s="684"/>
      <c r="BZ14" s="684"/>
      <c r="CA14" s="684"/>
      <c r="CB14" s="693"/>
      <c r="CD14" s="698" t="s">
        <v>266</v>
      </c>
      <c r="CE14" s="699"/>
      <c r="CF14" s="699"/>
      <c r="CG14" s="699"/>
      <c r="CH14" s="699"/>
      <c r="CI14" s="699"/>
      <c r="CJ14" s="699"/>
      <c r="CK14" s="699"/>
      <c r="CL14" s="699"/>
      <c r="CM14" s="699"/>
      <c r="CN14" s="699"/>
      <c r="CO14" s="699"/>
      <c r="CP14" s="699"/>
      <c r="CQ14" s="700"/>
      <c r="CR14" s="683">
        <v>1822248</v>
      </c>
      <c r="CS14" s="684"/>
      <c r="CT14" s="684"/>
      <c r="CU14" s="684"/>
      <c r="CV14" s="684"/>
      <c r="CW14" s="684"/>
      <c r="CX14" s="684"/>
      <c r="CY14" s="685"/>
      <c r="CZ14" s="686">
        <v>4</v>
      </c>
      <c r="DA14" s="686"/>
      <c r="DB14" s="686"/>
      <c r="DC14" s="686"/>
      <c r="DD14" s="692">
        <v>153610</v>
      </c>
      <c r="DE14" s="684"/>
      <c r="DF14" s="684"/>
      <c r="DG14" s="684"/>
      <c r="DH14" s="684"/>
      <c r="DI14" s="684"/>
      <c r="DJ14" s="684"/>
      <c r="DK14" s="684"/>
      <c r="DL14" s="684"/>
      <c r="DM14" s="684"/>
      <c r="DN14" s="684"/>
      <c r="DO14" s="684"/>
      <c r="DP14" s="685"/>
      <c r="DQ14" s="692">
        <v>1488663</v>
      </c>
      <c r="DR14" s="684"/>
      <c r="DS14" s="684"/>
      <c r="DT14" s="684"/>
      <c r="DU14" s="684"/>
      <c r="DV14" s="684"/>
      <c r="DW14" s="684"/>
      <c r="DX14" s="684"/>
      <c r="DY14" s="684"/>
      <c r="DZ14" s="684"/>
      <c r="EA14" s="684"/>
      <c r="EB14" s="684"/>
      <c r="EC14" s="693"/>
    </row>
    <row r="15" spans="2:143" ht="11.25" customHeight="1" x14ac:dyDescent="0.15">
      <c r="B15" s="680" t="s">
        <v>267</v>
      </c>
      <c r="C15" s="681"/>
      <c r="D15" s="681"/>
      <c r="E15" s="681"/>
      <c r="F15" s="681"/>
      <c r="G15" s="681"/>
      <c r="H15" s="681"/>
      <c r="I15" s="681"/>
      <c r="J15" s="681"/>
      <c r="K15" s="681"/>
      <c r="L15" s="681"/>
      <c r="M15" s="681"/>
      <c r="N15" s="681"/>
      <c r="O15" s="681"/>
      <c r="P15" s="681"/>
      <c r="Q15" s="682"/>
      <c r="R15" s="683" t="s">
        <v>180</v>
      </c>
      <c r="S15" s="684"/>
      <c r="T15" s="684"/>
      <c r="U15" s="684"/>
      <c r="V15" s="684"/>
      <c r="W15" s="684"/>
      <c r="X15" s="684"/>
      <c r="Y15" s="685"/>
      <c r="Z15" s="686" t="s">
        <v>241</v>
      </c>
      <c r="AA15" s="686"/>
      <c r="AB15" s="686"/>
      <c r="AC15" s="686"/>
      <c r="AD15" s="687" t="s">
        <v>241</v>
      </c>
      <c r="AE15" s="687"/>
      <c r="AF15" s="687"/>
      <c r="AG15" s="687"/>
      <c r="AH15" s="687"/>
      <c r="AI15" s="687"/>
      <c r="AJ15" s="687"/>
      <c r="AK15" s="687"/>
      <c r="AL15" s="688" t="s">
        <v>254</v>
      </c>
      <c r="AM15" s="689"/>
      <c r="AN15" s="689"/>
      <c r="AO15" s="690"/>
      <c r="AP15" s="680" t="s">
        <v>268</v>
      </c>
      <c r="AQ15" s="681"/>
      <c r="AR15" s="681"/>
      <c r="AS15" s="681"/>
      <c r="AT15" s="681"/>
      <c r="AU15" s="681"/>
      <c r="AV15" s="681"/>
      <c r="AW15" s="681"/>
      <c r="AX15" s="681"/>
      <c r="AY15" s="681"/>
      <c r="AZ15" s="681"/>
      <c r="BA15" s="681"/>
      <c r="BB15" s="681"/>
      <c r="BC15" s="681"/>
      <c r="BD15" s="681"/>
      <c r="BE15" s="681"/>
      <c r="BF15" s="682"/>
      <c r="BG15" s="683">
        <v>501519</v>
      </c>
      <c r="BH15" s="684"/>
      <c r="BI15" s="684"/>
      <c r="BJ15" s="684"/>
      <c r="BK15" s="684"/>
      <c r="BL15" s="684"/>
      <c r="BM15" s="684"/>
      <c r="BN15" s="685"/>
      <c r="BO15" s="686">
        <v>6.3</v>
      </c>
      <c r="BP15" s="686"/>
      <c r="BQ15" s="686"/>
      <c r="BR15" s="686"/>
      <c r="BS15" s="692" t="s">
        <v>254</v>
      </c>
      <c r="BT15" s="684"/>
      <c r="BU15" s="684"/>
      <c r="BV15" s="684"/>
      <c r="BW15" s="684"/>
      <c r="BX15" s="684"/>
      <c r="BY15" s="684"/>
      <c r="BZ15" s="684"/>
      <c r="CA15" s="684"/>
      <c r="CB15" s="693"/>
      <c r="CD15" s="698" t="s">
        <v>269</v>
      </c>
      <c r="CE15" s="699"/>
      <c r="CF15" s="699"/>
      <c r="CG15" s="699"/>
      <c r="CH15" s="699"/>
      <c r="CI15" s="699"/>
      <c r="CJ15" s="699"/>
      <c r="CK15" s="699"/>
      <c r="CL15" s="699"/>
      <c r="CM15" s="699"/>
      <c r="CN15" s="699"/>
      <c r="CO15" s="699"/>
      <c r="CP15" s="699"/>
      <c r="CQ15" s="700"/>
      <c r="CR15" s="683">
        <v>3837343</v>
      </c>
      <c r="CS15" s="684"/>
      <c r="CT15" s="684"/>
      <c r="CU15" s="684"/>
      <c r="CV15" s="684"/>
      <c r="CW15" s="684"/>
      <c r="CX15" s="684"/>
      <c r="CY15" s="685"/>
      <c r="CZ15" s="686">
        <v>8.3000000000000007</v>
      </c>
      <c r="DA15" s="686"/>
      <c r="DB15" s="686"/>
      <c r="DC15" s="686"/>
      <c r="DD15" s="692">
        <v>888723</v>
      </c>
      <c r="DE15" s="684"/>
      <c r="DF15" s="684"/>
      <c r="DG15" s="684"/>
      <c r="DH15" s="684"/>
      <c r="DI15" s="684"/>
      <c r="DJ15" s="684"/>
      <c r="DK15" s="684"/>
      <c r="DL15" s="684"/>
      <c r="DM15" s="684"/>
      <c r="DN15" s="684"/>
      <c r="DO15" s="684"/>
      <c r="DP15" s="685"/>
      <c r="DQ15" s="692">
        <v>2446250</v>
      </c>
      <c r="DR15" s="684"/>
      <c r="DS15" s="684"/>
      <c r="DT15" s="684"/>
      <c r="DU15" s="684"/>
      <c r="DV15" s="684"/>
      <c r="DW15" s="684"/>
      <c r="DX15" s="684"/>
      <c r="DY15" s="684"/>
      <c r="DZ15" s="684"/>
      <c r="EA15" s="684"/>
      <c r="EB15" s="684"/>
      <c r="EC15" s="693"/>
    </row>
    <row r="16" spans="2:143" ht="11.25" customHeight="1" x14ac:dyDescent="0.15">
      <c r="B16" s="680" t="s">
        <v>270</v>
      </c>
      <c r="C16" s="681"/>
      <c r="D16" s="681"/>
      <c r="E16" s="681"/>
      <c r="F16" s="681"/>
      <c r="G16" s="681"/>
      <c r="H16" s="681"/>
      <c r="I16" s="681"/>
      <c r="J16" s="681"/>
      <c r="K16" s="681"/>
      <c r="L16" s="681"/>
      <c r="M16" s="681"/>
      <c r="N16" s="681"/>
      <c r="O16" s="681"/>
      <c r="P16" s="681"/>
      <c r="Q16" s="682"/>
      <c r="R16" s="683">
        <v>12522</v>
      </c>
      <c r="S16" s="684"/>
      <c r="T16" s="684"/>
      <c r="U16" s="684"/>
      <c r="V16" s="684"/>
      <c r="W16" s="684"/>
      <c r="X16" s="684"/>
      <c r="Y16" s="685"/>
      <c r="Z16" s="686">
        <v>0</v>
      </c>
      <c r="AA16" s="686"/>
      <c r="AB16" s="686"/>
      <c r="AC16" s="686"/>
      <c r="AD16" s="687">
        <v>12522</v>
      </c>
      <c r="AE16" s="687"/>
      <c r="AF16" s="687"/>
      <c r="AG16" s="687"/>
      <c r="AH16" s="687"/>
      <c r="AI16" s="687"/>
      <c r="AJ16" s="687"/>
      <c r="AK16" s="687"/>
      <c r="AL16" s="688">
        <v>0.1</v>
      </c>
      <c r="AM16" s="689"/>
      <c r="AN16" s="689"/>
      <c r="AO16" s="690"/>
      <c r="AP16" s="680" t="s">
        <v>271</v>
      </c>
      <c r="AQ16" s="681"/>
      <c r="AR16" s="681"/>
      <c r="AS16" s="681"/>
      <c r="AT16" s="681"/>
      <c r="AU16" s="681"/>
      <c r="AV16" s="681"/>
      <c r="AW16" s="681"/>
      <c r="AX16" s="681"/>
      <c r="AY16" s="681"/>
      <c r="AZ16" s="681"/>
      <c r="BA16" s="681"/>
      <c r="BB16" s="681"/>
      <c r="BC16" s="681"/>
      <c r="BD16" s="681"/>
      <c r="BE16" s="681"/>
      <c r="BF16" s="682"/>
      <c r="BG16" s="683" t="s">
        <v>241</v>
      </c>
      <c r="BH16" s="684"/>
      <c r="BI16" s="684"/>
      <c r="BJ16" s="684"/>
      <c r="BK16" s="684"/>
      <c r="BL16" s="684"/>
      <c r="BM16" s="684"/>
      <c r="BN16" s="685"/>
      <c r="BO16" s="686" t="s">
        <v>241</v>
      </c>
      <c r="BP16" s="686"/>
      <c r="BQ16" s="686"/>
      <c r="BR16" s="686"/>
      <c r="BS16" s="692" t="s">
        <v>241</v>
      </c>
      <c r="BT16" s="684"/>
      <c r="BU16" s="684"/>
      <c r="BV16" s="684"/>
      <c r="BW16" s="684"/>
      <c r="BX16" s="684"/>
      <c r="BY16" s="684"/>
      <c r="BZ16" s="684"/>
      <c r="CA16" s="684"/>
      <c r="CB16" s="693"/>
      <c r="CD16" s="698" t="s">
        <v>272</v>
      </c>
      <c r="CE16" s="699"/>
      <c r="CF16" s="699"/>
      <c r="CG16" s="699"/>
      <c r="CH16" s="699"/>
      <c r="CI16" s="699"/>
      <c r="CJ16" s="699"/>
      <c r="CK16" s="699"/>
      <c r="CL16" s="699"/>
      <c r="CM16" s="699"/>
      <c r="CN16" s="699"/>
      <c r="CO16" s="699"/>
      <c r="CP16" s="699"/>
      <c r="CQ16" s="700"/>
      <c r="CR16" s="683">
        <v>3494133</v>
      </c>
      <c r="CS16" s="684"/>
      <c r="CT16" s="684"/>
      <c r="CU16" s="684"/>
      <c r="CV16" s="684"/>
      <c r="CW16" s="684"/>
      <c r="CX16" s="684"/>
      <c r="CY16" s="685"/>
      <c r="CZ16" s="686">
        <v>7.6</v>
      </c>
      <c r="DA16" s="686"/>
      <c r="DB16" s="686"/>
      <c r="DC16" s="686"/>
      <c r="DD16" s="692" t="s">
        <v>254</v>
      </c>
      <c r="DE16" s="684"/>
      <c r="DF16" s="684"/>
      <c r="DG16" s="684"/>
      <c r="DH16" s="684"/>
      <c r="DI16" s="684"/>
      <c r="DJ16" s="684"/>
      <c r="DK16" s="684"/>
      <c r="DL16" s="684"/>
      <c r="DM16" s="684"/>
      <c r="DN16" s="684"/>
      <c r="DO16" s="684"/>
      <c r="DP16" s="685"/>
      <c r="DQ16" s="692">
        <v>757383</v>
      </c>
      <c r="DR16" s="684"/>
      <c r="DS16" s="684"/>
      <c r="DT16" s="684"/>
      <c r="DU16" s="684"/>
      <c r="DV16" s="684"/>
      <c r="DW16" s="684"/>
      <c r="DX16" s="684"/>
      <c r="DY16" s="684"/>
      <c r="DZ16" s="684"/>
      <c r="EA16" s="684"/>
      <c r="EB16" s="684"/>
      <c r="EC16" s="693"/>
    </row>
    <row r="17" spans="2:133" ht="11.25" customHeight="1" x14ac:dyDescent="0.15">
      <c r="B17" s="680" t="s">
        <v>273</v>
      </c>
      <c r="C17" s="681"/>
      <c r="D17" s="681"/>
      <c r="E17" s="681"/>
      <c r="F17" s="681"/>
      <c r="G17" s="681"/>
      <c r="H17" s="681"/>
      <c r="I17" s="681"/>
      <c r="J17" s="681"/>
      <c r="K17" s="681"/>
      <c r="L17" s="681"/>
      <c r="M17" s="681"/>
      <c r="N17" s="681"/>
      <c r="O17" s="681"/>
      <c r="P17" s="681"/>
      <c r="Q17" s="682"/>
      <c r="R17" s="683">
        <v>122547</v>
      </c>
      <c r="S17" s="684"/>
      <c r="T17" s="684"/>
      <c r="U17" s="684"/>
      <c r="V17" s="684"/>
      <c r="W17" s="684"/>
      <c r="X17" s="684"/>
      <c r="Y17" s="685"/>
      <c r="Z17" s="686">
        <v>0.2</v>
      </c>
      <c r="AA17" s="686"/>
      <c r="AB17" s="686"/>
      <c r="AC17" s="686"/>
      <c r="AD17" s="687">
        <v>122547</v>
      </c>
      <c r="AE17" s="687"/>
      <c r="AF17" s="687"/>
      <c r="AG17" s="687"/>
      <c r="AH17" s="687"/>
      <c r="AI17" s="687"/>
      <c r="AJ17" s="687"/>
      <c r="AK17" s="687"/>
      <c r="AL17" s="688">
        <v>0.5</v>
      </c>
      <c r="AM17" s="689"/>
      <c r="AN17" s="689"/>
      <c r="AO17" s="690"/>
      <c r="AP17" s="680" t="s">
        <v>274</v>
      </c>
      <c r="AQ17" s="681"/>
      <c r="AR17" s="681"/>
      <c r="AS17" s="681"/>
      <c r="AT17" s="681"/>
      <c r="AU17" s="681"/>
      <c r="AV17" s="681"/>
      <c r="AW17" s="681"/>
      <c r="AX17" s="681"/>
      <c r="AY17" s="681"/>
      <c r="AZ17" s="681"/>
      <c r="BA17" s="681"/>
      <c r="BB17" s="681"/>
      <c r="BC17" s="681"/>
      <c r="BD17" s="681"/>
      <c r="BE17" s="681"/>
      <c r="BF17" s="682"/>
      <c r="BG17" s="683" t="s">
        <v>241</v>
      </c>
      <c r="BH17" s="684"/>
      <c r="BI17" s="684"/>
      <c r="BJ17" s="684"/>
      <c r="BK17" s="684"/>
      <c r="BL17" s="684"/>
      <c r="BM17" s="684"/>
      <c r="BN17" s="685"/>
      <c r="BO17" s="686" t="s">
        <v>241</v>
      </c>
      <c r="BP17" s="686"/>
      <c r="BQ17" s="686"/>
      <c r="BR17" s="686"/>
      <c r="BS17" s="692" t="s">
        <v>241</v>
      </c>
      <c r="BT17" s="684"/>
      <c r="BU17" s="684"/>
      <c r="BV17" s="684"/>
      <c r="BW17" s="684"/>
      <c r="BX17" s="684"/>
      <c r="BY17" s="684"/>
      <c r="BZ17" s="684"/>
      <c r="CA17" s="684"/>
      <c r="CB17" s="693"/>
      <c r="CD17" s="698" t="s">
        <v>275</v>
      </c>
      <c r="CE17" s="699"/>
      <c r="CF17" s="699"/>
      <c r="CG17" s="699"/>
      <c r="CH17" s="699"/>
      <c r="CI17" s="699"/>
      <c r="CJ17" s="699"/>
      <c r="CK17" s="699"/>
      <c r="CL17" s="699"/>
      <c r="CM17" s="699"/>
      <c r="CN17" s="699"/>
      <c r="CO17" s="699"/>
      <c r="CP17" s="699"/>
      <c r="CQ17" s="700"/>
      <c r="CR17" s="683">
        <v>4454125</v>
      </c>
      <c r="CS17" s="684"/>
      <c r="CT17" s="684"/>
      <c r="CU17" s="684"/>
      <c r="CV17" s="684"/>
      <c r="CW17" s="684"/>
      <c r="CX17" s="684"/>
      <c r="CY17" s="685"/>
      <c r="CZ17" s="686">
        <v>9.6999999999999993</v>
      </c>
      <c r="DA17" s="686"/>
      <c r="DB17" s="686"/>
      <c r="DC17" s="686"/>
      <c r="DD17" s="692" t="s">
        <v>180</v>
      </c>
      <c r="DE17" s="684"/>
      <c r="DF17" s="684"/>
      <c r="DG17" s="684"/>
      <c r="DH17" s="684"/>
      <c r="DI17" s="684"/>
      <c r="DJ17" s="684"/>
      <c r="DK17" s="684"/>
      <c r="DL17" s="684"/>
      <c r="DM17" s="684"/>
      <c r="DN17" s="684"/>
      <c r="DO17" s="684"/>
      <c r="DP17" s="685"/>
      <c r="DQ17" s="692">
        <v>4346680</v>
      </c>
      <c r="DR17" s="684"/>
      <c r="DS17" s="684"/>
      <c r="DT17" s="684"/>
      <c r="DU17" s="684"/>
      <c r="DV17" s="684"/>
      <c r="DW17" s="684"/>
      <c r="DX17" s="684"/>
      <c r="DY17" s="684"/>
      <c r="DZ17" s="684"/>
      <c r="EA17" s="684"/>
      <c r="EB17" s="684"/>
      <c r="EC17" s="693"/>
    </row>
    <row r="18" spans="2:133" ht="11.25" customHeight="1" x14ac:dyDescent="0.15">
      <c r="B18" s="680" t="s">
        <v>276</v>
      </c>
      <c r="C18" s="681"/>
      <c r="D18" s="681"/>
      <c r="E18" s="681"/>
      <c r="F18" s="681"/>
      <c r="G18" s="681"/>
      <c r="H18" s="681"/>
      <c r="I18" s="681"/>
      <c r="J18" s="681"/>
      <c r="K18" s="681"/>
      <c r="L18" s="681"/>
      <c r="M18" s="681"/>
      <c r="N18" s="681"/>
      <c r="O18" s="681"/>
      <c r="P18" s="681"/>
      <c r="Q18" s="682"/>
      <c r="R18" s="683">
        <v>25417</v>
      </c>
      <c r="S18" s="684"/>
      <c r="T18" s="684"/>
      <c r="U18" s="684"/>
      <c r="V18" s="684"/>
      <c r="W18" s="684"/>
      <c r="X18" s="684"/>
      <c r="Y18" s="685"/>
      <c r="Z18" s="686">
        <v>0.1</v>
      </c>
      <c r="AA18" s="686"/>
      <c r="AB18" s="686"/>
      <c r="AC18" s="686"/>
      <c r="AD18" s="687">
        <v>25417</v>
      </c>
      <c r="AE18" s="687"/>
      <c r="AF18" s="687"/>
      <c r="AG18" s="687"/>
      <c r="AH18" s="687"/>
      <c r="AI18" s="687"/>
      <c r="AJ18" s="687"/>
      <c r="AK18" s="687"/>
      <c r="AL18" s="688">
        <v>0.1</v>
      </c>
      <c r="AM18" s="689"/>
      <c r="AN18" s="689"/>
      <c r="AO18" s="690"/>
      <c r="AP18" s="680" t="s">
        <v>277</v>
      </c>
      <c r="AQ18" s="681"/>
      <c r="AR18" s="681"/>
      <c r="AS18" s="681"/>
      <c r="AT18" s="681"/>
      <c r="AU18" s="681"/>
      <c r="AV18" s="681"/>
      <c r="AW18" s="681"/>
      <c r="AX18" s="681"/>
      <c r="AY18" s="681"/>
      <c r="AZ18" s="681"/>
      <c r="BA18" s="681"/>
      <c r="BB18" s="681"/>
      <c r="BC18" s="681"/>
      <c r="BD18" s="681"/>
      <c r="BE18" s="681"/>
      <c r="BF18" s="682"/>
      <c r="BG18" s="683" t="s">
        <v>254</v>
      </c>
      <c r="BH18" s="684"/>
      <c r="BI18" s="684"/>
      <c r="BJ18" s="684"/>
      <c r="BK18" s="684"/>
      <c r="BL18" s="684"/>
      <c r="BM18" s="684"/>
      <c r="BN18" s="685"/>
      <c r="BO18" s="686" t="s">
        <v>241</v>
      </c>
      <c r="BP18" s="686"/>
      <c r="BQ18" s="686"/>
      <c r="BR18" s="686"/>
      <c r="BS18" s="692" t="s">
        <v>180</v>
      </c>
      <c r="BT18" s="684"/>
      <c r="BU18" s="684"/>
      <c r="BV18" s="684"/>
      <c r="BW18" s="684"/>
      <c r="BX18" s="684"/>
      <c r="BY18" s="684"/>
      <c r="BZ18" s="684"/>
      <c r="CA18" s="684"/>
      <c r="CB18" s="693"/>
      <c r="CD18" s="698" t="s">
        <v>278</v>
      </c>
      <c r="CE18" s="699"/>
      <c r="CF18" s="699"/>
      <c r="CG18" s="699"/>
      <c r="CH18" s="699"/>
      <c r="CI18" s="699"/>
      <c r="CJ18" s="699"/>
      <c r="CK18" s="699"/>
      <c r="CL18" s="699"/>
      <c r="CM18" s="699"/>
      <c r="CN18" s="699"/>
      <c r="CO18" s="699"/>
      <c r="CP18" s="699"/>
      <c r="CQ18" s="700"/>
      <c r="CR18" s="683" t="s">
        <v>241</v>
      </c>
      <c r="CS18" s="684"/>
      <c r="CT18" s="684"/>
      <c r="CU18" s="684"/>
      <c r="CV18" s="684"/>
      <c r="CW18" s="684"/>
      <c r="CX18" s="684"/>
      <c r="CY18" s="685"/>
      <c r="CZ18" s="686" t="s">
        <v>241</v>
      </c>
      <c r="DA18" s="686"/>
      <c r="DB18" s="686"/>
      <c r="DC18" s="686"/>
      <c r="DD18" s="692" t="s">
        <v>180</v>
      </c>
      <c r="DE18" s="684"/>
      <c r="DF18" s="684"/>
      <c r="DG18" s="684"/>
      <c r="DH18" s="684"/>
      <c r="DI18" s="684"/>
      <c r="DJ18" s="684"/>
      <c r="DK18" s="684"/>
      <c r="DL18" s="684"/>
      <c r="DM18" s="684"/>
      <c r="DN18" s="684"/>
      <c r="DO18" s="684"/>
      <c r="DP18" s="685"/>
      <c r="DQ18" s="692" t="s">
        <v>254</v>
      </c>
      <c r="DR18" s="684"/>
      <c r="DS18" s="684"/>
      <c r="DT18" s="684"/>
      <c r="DU18" s="684"/>
      <c r="DV18" s="684"/>
      <c r="DW18" s="684"/>
      <c r="DX18" s="684"/>
      <c r="DY18" s="684"/>
      <c r="DZ18" s="684"/>
      <c r="EA18" s="684"/>
      <c r="EB18" s="684"/>
      <c r="EC18" s="693"/>
    </row>
    <row r="19" spans="2:133" ht="11.25" customHeight="1" x14ac:dyDescent="0.15">
      <c r="B19" s="680" t="s">
        <v>279</v>
      </c>
      <c r="C19" s="681"/>
      <c r="D19" s="681"/>
      <c r="E19" s="681"/>
      <c r="F19" s="681"/>
      <c r="G19" s="681"/>
      <c r="H19" s="681"/>
      <c r="I19" s="681"/>
      <c r="J19" s="681"/>
      <c r="K19" s="681"/>
      <c r="L19" s="681"/>
      <c r="M19" s="681"/>
      <c r="N19" s="681"/>
      <c r="O19" s="681"/>
      <c r="P19" s="681"/>
      <c r="Q19" s="682"/>
      <c r="R19" s="683">
        <v>5263</v>
      </c>
      <c r="S19" s="684"/>
      <c r="T19" s="684"/>
      <c r="U19" s="684"/>
      <c r="V19" s="684"/>
      <c r="W19" s="684"/>
      <c r="X19" s="684"/>
      <c r="Y19" s="685"/>
      <c r="Z19" s="686">
        <v>0</v>
      </c>
      <c r="AA19" s="686"/>
      <c r="AB19" s="686"/>
      <c r="AC19" s="686"/>
      <c r="AD19" s="687">
        <v>5263</v>
      </c>
      <c r="AE19" s="687"/>
      <c r="AF19" s="687"/>
      <c r="AG19" s="687"/>
      <c r="AH19" s="687"/>
      <c r="AI19" s="687"/>
      <c r="AJ19" s="687"/>
      <c r="AK19" s="687"/>
      <c r="AL19" s="688">
        <v>0</v>
      </c>
      <c r="AM19" s="689"/>
      <c r="AN19" s="689"/>
      <c r="AO19" s="690"/>
      <c r="AP19" s="680" t="s">
        <v>280</v>
      </c>
      <c r="AQ19" s="681"/>
      <c r="AR19" s="681"/>
      <c r="AS19" s="681"/>
      <c r="AT19" s="681"/>
      <c r="AU19" s="681"/>
      <c r="AV19" s="681"/>
      <c r="AW19" s="681"/>
      <c r="AX19" s="681"/>
      <c r="AY19" s="681"/>
      <c r="AZ19" s="681"/>
      <c r="BA19" s="681"/>
      <c r="BB19" s="681"/>
      <c r="BC19" s="681"/>
      <c r="BD19" s="681"/>
      <c r="BE19" s="681"/>
      <c r="BF19" s="682"/>
      <c r="BG19" s="683" t="s">
        <v>241</v>
      </c>
      <c r="BH19" s="684"/>
      <c r="BI19" s="684"/>
      <c r="BJ19" s="684"/>
      <c r="BK19" s="684"/>
      <c r="BL19" s="684"/>
      <c r="BM19" s="684"/>
      <c r="BN19" s="685"/>
      <c r="BO19" s="686" t="s">
        <v>180</v>
      </c>
      <c r="BP19" s="686"/>
      <c r="BQ19" s="686"/>
      <c r="BR19" s="686"/>
      <c r="BS19" s="692" t="s">
        <v>241</v>
      </c>
      <c r="BT19" s="684"/>
      <c r="BU19" s="684"/>
      <c r="BV19" s="684"/>
      <c r="BW19" s="684"/>
      <c r="BX19" s="684"/>
      <c r="BY19" s="684"/>
      <c r="BZ19" s="684"/>
      <c r="CA19" s="684"/>
      <c r="CB19" s="693"/>
      <c r="CD19" s="698" t="s">
        <v>281</v>
      </c>
      <c r="CE19" s="699"/>
      <c r="CF19" s="699"/>
      <c r="CG19" s="699"/>
      <c r="CH19" s="699"/>
      <c r="CI19" s="699"/>
      <c r="CJ19" s="699"/>
      <c r="CK19" s="699"/>
      <c r="CL19" s="699"/>
      <c r="CM19" s="699"/>
      <c r="CN19" s="699"/>
      <c r="CO19" s="699"/>
      <c r="CP19" s="699"/>
      <c r="CQ19" s="700"/>
      <c r="CR19" s="683" t="s">
        <v>241</v>
      </c>
      <c r="CS19" s="684"/>
      <c r="CT19" s="684"/>
      <c r="CU19" s="684"/>
      <c r="CV19" s="684"/>
      <c r="CW19" s="684"/>
      <c r="CX19" s="684"/>
      <c r="CY19" s="685"/>
      <c r="CZ19" s="686" t="s">
        <v>241</v>
      </c>
      <c r="DA19" s="686"/>
      <c r="DB19" s="686"/>
      <c r="DC19" s="686"/>
      <c r="DD19" s="692" t="s">
        <v>254</v>
      </c>
      <c r="DE19" s="684"/>
      <c r="DF19" s="684"/>
      <c r="DG19" s="684"/>
      <c r="DH19" s="684"/>
      <c r="DI19" s="684"/>
      <c r="DJ19" s="684"/>
      <c r="DK19" s="684"/>
      <c r="DL19" s="684"/>
      <c r="DM19" s="684"/>
      <c r="DN19" s="684"/>
      <c r="DO19" s="684"/>
      <c r="DP19" s="685"/>
      <c r="DQ19" s="692" t="s">
        <v>241</v>
      </c>
      <c r="DR19" s="684"/>
      <c r="DS19" s="684"/>
      <c r="DT19" s="684"/>
      <c r="DU19" s="684"/>
      <c r="DV19" s="684"/>
      <c r="DW19" s="684"/>
      <c r="DX19" s="684"/>
      <c r="DY19" s="684"/>
      <c r="DZ19" s="684"/>
      <c r="EA19" s="684"/>
      <c r="EB19" s="684"/>
      <c r="EC19" s="693"/>
    </row>
    <row r="20" spans="2:133" ht="11.25" customHeight="1" x14ac:dyDescent="0.15">
      <c r="B20" s="680" t="s">
        <v>282</v>
      </c>
      <c r="C20" s="681"/>
      <c r="D20" s="681"/>
      <c r="E20" s="681"/>
      <c r="F20" s="681"/>
      <c r="G20" s="681"/>
      <c r="H20" s="681"/>
      <c r="I20" s="681"/>
      <c r="J20" s="681"/>
      <c r="K20" s="681"/>
      <c r="L20" s="681"/>
      <c r="M20" s="681"/>
      <c r="N20" s="681"/>
      <c r="O20" s="681"/>
      <c r="P20" s="681"/>
      <c r="Q20" s="682"/>
      <c r="R20" s="683">
        <v>1506</v>
      </c>
      <c r="S20" s="684"/>
      <c r="T20" s="684"/>
      <c r="U20" s="684"/>
      <c r="V20" s="684"/>
      <c r="W20" s="684"/>
      <c r="X20" s="684"/>
      <c r="Y20" s="685"/>
      <c r="Z20" s="686">
        <v>0</v>
      </c>
      <c r="AA20" s="686"/>
      <c r="AB20" s="686"/>
      <c r="AC20" s="686"/>
      <c r="AD20" s="687">
        <v>1506</v>
      </c>
      <c r="AE20" s="687"/>
      <c r="AF20" s="687"/>
      <c r="AG20" s="687"/>
      <c r="AH20" s="687"/>
      <c r="AI20" s="687"/>
      <c r="AJ20" s="687"/>
      <c r="AK20" s="687"/>
      <c r="AL20" s="688">
        <v>0</v>
      </c>
      <c r="AM20" s="689"/>
      <c r="AN20" s="689"/>
      <c r="AO20" s="690"/>
      <c r="AP20" s="680" t="s">
        <v>283</v>
      </c>
      <c r="AQ20" s="681"/>
      <c r="AR20" s="681"/>
      <c r="AS20" s="681"/>
      <c r="AT20" s="681"/>
      <c r="AU20" s="681"/>
      <c r="AV20" s="681"/>
      <c r="AW20" s="681"/>
      <c r="AX20" s="681"/>
      <c r="AY20" s="681"/>
      <c r="AZ20" s="681"/>
      <c r="BA20" s="681"/>
      <c r="BB20" s="681"/>
      <c r="BC20" s="681"/>
      <c r="BD20" s="681"/>
      <c r="BE20" s="681"/>
      <c r="BF20" s="682"/>
      <c r="BG20" s="683" t="s">
        <v>241</v>
      </c>
      <c r="BH20" s="684"/>
      <c r="BI20" s="684"/>
      <c r="BJ20" s="684"/>
      <c r="BK20" s="684"/>
      <c r="BL20" s="684"/>
      <c r="BM20" s="684"/>
      <c r="BN20" s="685"/>
      <c r="BO20" s="686" t="s">
        <v>241</v>
      </c>
      <c r="BP20" s="686"/>
      <c r="BQ20" s="686"/>
      <c r="BR20" s="686"/>
      <c r="BS20" s="692" t="s">
        <v>241</v>
      </c>
      <c r="BT20" s="684"/>
      <c r="BU20" s="684"/>
      <c r="BV20" s="684"/>
      <c r="BW20" s="684"/>
      <c r="BX20" s="684"/>
      <c r="BY20" s="684"/>
      <c r="BZ20" s="684"/>
      <c r="CA20" s="684"/>
      <c r="CB20" s="693"/>
      <c r="CD20" s="698" t="s">
        <v>284</v>
      </c>
      <c r="CE20" s="699"/>
      <c r="CF20" s="699"/>
      <c r="CG20" s="699"/>
      <c r="CH20" s="699"/>
      <c r="CI20" s="699"/>
      <c r="CJ20" s="699"/>
      <c r="CK20" s="699"/>
      <c r="CL20" s="699"/>
      <c r="CM20" s="699"/>
      <c r="CN20" s="699"/>
      <c r="CO20" s="699"/>
      <c r="CP20" s="699"/>
      <c r="CQ20" s="700"/>
      <c r="CR20" s="683">
        <v>46114637</v>
      </c>
      <c r="CS20" s="684"/>
      <c r="CT20" s="684"/>
      <c r="CU20" s="684"/>
      <c r="CV20" s="684"/>
      <c r="CW20" s="684"/>
      <c r="CX20" s="684"/>
      <c r="CY20" s="685"/>
      <c r="CZ20" s="686">
        <v>100</v>
      </c>
      <c r="DA20" s="686"/>
      <c r="DB20" s="686"/>
      <c r="DC20" s="686"/>
      <c r="DD20" s="692">
        <v>5755597</v>
      </c>
      <c r="DE20" s="684"/>
      <c r="DF20" s="684"/>
      <c r="DG20" s="684"/>
      <c r="DH20" s="684"/>
      <c r="DI20" s="684"/>
      <c r="DJ20" s="684"/>
      <c r="DK20" s="684"/>
      <c r="DL20" s="684"/>
      <c r="DM20" s="684"/>
      <c r="DN20" s="684"/>
      <c r="DO20" s="684"/>
      <c r="DP20" s="685"/>
      <c r="DQ20" s="692">
        <v>25374601</v>
      </c>
      <c r="DR20" s="684"/>
      <c r="DS20" s="684"/>
      <c r="DT20" s="684"/>
      <c r="DU20" s="684"/>
      <c r="DV20" s="684"/>
      <c r="DW20" s="684"/>
      <c r="DX20" s="684"/>
      <c r="DY20" s="684"/>
      <c r="DZ20" s="684"/>
      <c r="EA20" s="684"/>
      <c r="EB20" s="684"/>
      <c r="EC20" s="693"/>
    </row>
    <row r="21" spans="2:133" ht="11.25" customHeight="1" x14ac:dyDescent="0.15">
      <c r="B21" s="680" t="s">
        <v>285</v>
      </c>
      <c r="C21" s="681"/>
      <c r="D21" s="681"/>
      <c r="E21" s="681"/>
      <c r="F21" s="681"/>
      <c r="G21" s="681"/>
      <c r="H21" s="681"/>
      <c r="I21" s="681"/>
      <c r="J21" s="681"/>
      <c r="K21" s="681"/>
      <c r="L21" s="681"/>
      <c r="M21" s="681"/>
      <c r="N21" s="681"/>
      <c r="O21" s="681"/>
      <c r="P21" s="681"/>
      <c r="Q21" s="682"/>
      <c r="R21" s="683">
        <v>90361</v>
      </c>
      <c r="S21" s="684"/>
      <c r="T21" s="684"/>
      <c r="U21" s="684"/>
      <c r="V21" s="684"/>
      <c r="W21" s="684"/>
      <c r="X21" s="684"/>
      <c r="Y21" s="685"/>
      <c r="Z21" s="686">
        <v>0.2</v>
      </c>
      <c r="AA21" s="686"/>
      <c r="AB21" s="686"/>
      <c r="AC21" s="686"/>
      <c r="AD21" s="687">
        <v>90361</v>
      </c>
      <c r="AE21" s="687"/>
      <c r="AF21" s="687"/>
      <c r="AG21" s="687"/>
      <c r="AH21" s="687"/>
      <c r="AI21" s="687"/>
      <c r="AJ21" s="687"/>
      <c r="AK21" s="687"/>
      <c r="AL21" s="688">
        <v>0.4</v>
      </c>
      <c r="AM21" s="689"/>
      <c r="AN21" s="689"/>
      <c r="AO21" s="690"/>
      <c r="AP21" s="702" t="s">
        <v>286</v>
      </c>
      <c r="AQ21" s="703"/>
      <c r="AR21" s="703"/>
      <c r="AS21" s="703"/>
      <c r="AT21" s="703"/>
      <c r="AU21" s="703"/>
      <c r="AV21" s="703"/>
      <c r="AW21" s="703"/>
      <c r="AX21" s="703"/>
      <c r="AY21" s="703"/>
      <c r="AZ21" s="703"/>
      <c r="BA21" s="703"/>
      <c r="BB21" s="703"/>
      <c r="BC21" s="703"/>
      <c r="BD21" s="703"/>
      <c r="BE21" s="703"/>
      <c r="BF21" s="704"/>
      <c r="BG21" s="683" t="s">
        <v>180</v>
      </c>
      <c r="BH21" s="684"/>
      <c r="BI21" s="684"/>
      <c r="BJ21" s="684"/>
      <c r="BK21" s="684"/>
      <c r="BL21" s="684"/>
      <c r="BM21" s="684"/>
      <c r="BN21" s="685"/>
      <c r="BO21" s="686" t="s">
        <v>241</v>
      </c>
      <c r="BP21" s="686"/>
      <c r="BQ21" s="686"/>
      <c r="BR21" s="686"/>
      <c r="BS21" s="692" t="s">
        <v>254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287</v>
      </c>
      <c r="C22" s="681"/>
      <c r="D22" s="681"/>
      <c r="E22" s="681"/>
      <c r="F22" s="681"/>
      <c r="G22" s="681"/>
      <c r="H22" s="681"/>
      <c r="I22" s="681"/>
      <c r="J22" s="681"/>
      <c r="K22" s="681"/>
      <c r="L22" s="681"/>
      <c r="M22" s="681"/>
      <c r="N22" s="681"/>
      <c r="O22" s="681"/>
      <c r="P22" s="681"/>
      <c r="Q22" s="682"/>
      <c r="R22" s="683">
        <v>16735975</v>
      </c>
      <c r="S22" s="684"/>
      <c r="T22" s="684"/>
      <c r="U22" s="684"/>
      <c r="V22" s="684"/>
      <c r="W22" s="684"/>
      <c r="X22" s="684"/>
      <c r="Y22" s="685"/>
      <c r="Z22" s="686">
        <v>33.299999999999997</v>
      </c>
      <c r="AA22" s="686"/>
      <c r="AB22" s="686"/>
      <c r="AC22" s="686"/>
      <c r="AD22" s="687">
        <v>14830076</v>
      </c>
      <c r="AE22" s="687"/>
      <c r="AF22" s="687"/>
      <c r="AG22" s="687"/>
      <c r="AH22" s="687"/>
      <c r="AI22" s="687"/>
      <c r="AJ22" s="687"/>
      <c r="AK22" s="687"/>
      <c r="AL22" s="688">
        <v>59.9</v>
      </c>
      <c r="AM22" s="689"/>
      <c r="AN22" s="689"/>
      <c r="AO22" s="690"/>
      <c r="AP22" s="702" t="s">
        <v>288</v>
      </c>
      <c r="AQ22" s="703"/>
      <c r="AR22" s="703"/>
      <c r="AS22" s="703"/>
      <c r="AT22" s="703"/>
      <c r="AU22" s="703"/>
      <c r="AV22" s="703"/>
      <c r="AW22" s="703"/>
      <c r="AX22" s="703"/>
      <c r="AY22" s="703"/>
      <c r="AZ22" s="703"/>
      <c r="BA22" s="703"/>
      <c r="BB22" s="703"/>
      <c r="BC22" s="703"/>
      <c r="BD22" s="703"/>
      <c r="BE22" s="703"/>
      <c r="BF22" s="704"/>
      <c r="BG22" s="683" t="s">
        <v>241</v>
      </c>
      <c r="BH22" s="684"/>
      <c r="BI22" s="684"/>
      <c r="BJ22" s="684"/>
      <c r="BK22" s="684"/>
      <c r="BL22" s="684"/>
      <c r="BM22" s="684"/>
      <c r="BN22" s="685"/>
      <c r="BO22" s="686" t="s">
        <v>254</v>
      </c>
      <c r="BP22" s="686"/>
      <c r="BQ22" s="686"/>
      <c r="BR22" s="686"/>
      <c r="BS22" s="692" t="s">
        <v>241</v>
      </c>
      <c r="BT22" s="684"/>
      <c r="BU22" s="684"/>
      <c r="BV22" s="684"/>
      <c r="BW22" s="684"/>
      <c r="BX22" s="684"/>
      <c r="BY22" s="684"/>
      <c r="BZ22" s="684"/>
      <c r="CA22" s="684"/>
      <c r="CB22" s="693"/>
      <c r="CD22" s="665" t="s">
        <v>289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290</v>
      </c>
      <c r="C23" s="681"/>
      <c r="D23" s="681"/>
      <c r="E23" s="681"/>
      <c r="F23" s="681"/>
      <c r="G23" s="681"/>
      <c r="H23" s="681"/>
      <c r="I23" s="681"/>
      <c r="J23" s="681"/>
      <c r="K23" s="681"/>
      <c r="L23" s="681"/>
      <c r="M23" s="681"/>
      <c r="N23" s="681"/>
      <c r="O23" s="681"/>
      <c r="P23" s="681"/>
      <c r="Q23" s="682"/>
      <c r="R23" s="683">
        <v>14830076</v>
      </c>
      <c r="S23" s="684"/>
      <c r="T23" s="684"/>
      <c r="U23" s="684"/>
      <c r="V23" s="684"/>
      <c r="W23" s="684"/>
      <c r="X23" s="684"/>
      <c r="Y23" s="685"/>
      <c r="Z23" s="686">
        <v>29.5</v>
      </c>
      <c r="AA23" s="686"/>
      <c r="AB23" s="686"/>
      <c r="AC23" s="686"/>
      <c r="AD23" s="687">
        <v>14830076</v>
      </c>
      <c r="AE23" s="687"/>
      <c r="AF23" s="687"/>
      <c r="AG23" s="687"/>
      <c r="AH23" s="687"/>
      <c r="AI23" s="687"/>
      <c r="AJ23" s="687"/>
      <c r="AK23" s="687"/>
      <c r="AL23" s="688">
        <v>59.9</v>
      </c>
      <c r="AM23" s="689"/>
      <c r="AN23" s="689"/>
      <c r="AO23" s="690"/>
      <c r="AP23" s="702" t="s">
        <v>291</v>
      </c>
      <c r="AQ23" s="703"/>
      <c r="AR23" s="703"/>
      <c r="AS23" s="703"/>
      <c r="AT23" s="703"/>
      <c r="AU23" s="703"/>
      <c r="AV23" s="703"/>
      <c r="AW23" s="703"/>
      <c r="AX23" s="703"/>
      <c r="AY23" s="703"/>
      <c r="AZ23" s="703"/>
      <c r="BA23" s="703"/>
      <c r="BB23" s="703"/>
      <c r="BC23" s="703"/>
      <c r="BD23" s="703"/>
      <c r="BE23" s="703"/>
      <c r="BF23" s="704"/>
      <c r="BG23" s="683" t="s">
        <v>180</v>
      </c>
      <c r="BH23" s="684"/>
      <c r="BI23" s="684"/>
      <c r="BJ23" s="684"/>
      <c r="BK23" s="684"/>
      <c r="BL23" s="684"/>
      <c r="BM23" s="684"/>
      <c r="BN23" s="685"/>
      <c r="BO23" s="686" t="s">
        <v>254</v>
      </c>
      <c r="BP23" s="686"/>
      <c r="BQ23" s="686"/>
      <c r="BR23" s="686"/>
      <c r="BS23" s="692" t="s">
        <v>241</v>
      </c>
      <c r="BT23" s="684"/>
      <c r="BU23" s="684"/>
      <c r="BV23" s="684"/>
      <c r="BW23" s="684"/>
      <c r="BX23" s="684"/>
      <c r="BY23" s="684"/>
      <c r="BZ23" s="684"/>
      <c r="CA23" s="684"/>
      <c r="CB23" s="693"/>
      <c r="CD23" s="665" t="s">
        <v>229</v>
      </c>
      <c r="CE23" s="666"/>
      <c r="CF23" s="666"/>
      <c r="CG23" s="666"/>
      <c r="CH23" s="666"/>
      <c r="CI23" s="666"/>
      <c r="CJ23" s="666"/>
      <c r="CK23" s="666"/>
      <c r="CL23" s="666"/>
      <c r="CM23" s="666"/>
      <c r="CN23" s="666"/>
      <c r="CO23" s="666"/>
      <c r="CP23" s="666"/>
      <c r="CQ23" s="667"/>
      <c r="CR23" s="665" t="s">
        <v>292</v>
      </c>
      <c r="CS23" s="666"/>
      <c r="CT23" s="666"/>
      <c r="CU23" s="666"/>
      <c r="CV23" s="666"/>
      <c r="CW23" s="666"/>
      <c r="CX23" s="666"/>
      <c r="CY23" s="667"/>
      <c r="CZ23" s="665" t="s">
        <v>293</v>
      </c>
      <c r="DA23" s="666"/>
      <c r="DB23" s="666"/>
      <c r="DC23" s="667"/>
      <c r="DD23" s="665" t="s">
        <v>294</v>
      </c>
      <c r="DE23" s="666"/>
      <c r="DF23" s="666"/>
      <c r="DG23" s="666"/>
      <c r="DH23" s="666"/>
      <c r="DI23" s="666"/>
      <c r="DJ23" s="666"/>
      <c r="DK23" s="667"/>
      <c r="DL23" s="714" t="s">
        <v>295</v>
      </c>
      <c r="DM23" s="715"/>
      <c r="DN23" s="715"/>
      <c r="DO23" s="715"/>
      <c r="DP23" s="715"/>
      <c r="DQ23" s="715"/>
      <c r="DR23" s="715"/>
      <c r="DS23" s="715"/>
      <c r="DT23" s="715"/>
      <c r="DU23" s="715"/>
      <c r="DV23" s="716"/>
      <c r="DW23" s="665" t="s">
        <v>296</v>
      </c>
      <c r="DX23" s="666"/>
      <c r="DY23" s="666"/>
      <c r="DZ23" s="666"/>
      <c r="EA23" s="666"/>
      <c r="EB23" s="666"/>
      <c r="EC23" s="667"/>
    </row>
    <row r="24" spans="2:133" ht="11.25" customHeight="1" x14ac:dyDescent="0.15">
      <c r="B24" s="680" t="s">
        <v>297</v>
      </c>
      <c r="C24" s="681"/>
      <c r="D24" s="681"/>
      <c r="E24" s="681"/>
      <c r="F24" s="681"/>
      <c r="G24" s="681"/>
      <c r="H24" s="681"/>
      <c r="I24" s="681"/>
      <c r="J24" s="681"/>
      <c r="K24" s="681"/>
      <c r="L24" s="681"/>
      <c r="M24" s="681"/>
      <c r="N24" s="681"/>
      <c r="O24" s="681"/>
      <c r="P24" s="681"/>
      <c r="Q24" s="682"/>
      <c r="R24" s="683">
        <v>1905899</v>
      </c>
      <c r="S24" s="684"/>
      <c r="T24" s="684"/>
      <c r="U24" s="684"/>
      <c r="V24" s="684"/>
      <c r="W24" s="684"/>
      <c r="X24" s="684"/>
      <c r="Y24" s="685"/>
      <c r="Z24" s="686">
        <v>3.8</v>
      </c>
      <c r="AA24" s="686"/>
      <c r="AB24" s="686"/>
      <c r="AC24" s="686"/>
      <c r="AD24" s="687" t="s">
        <v>180</v>
      </c>
      <c r="AE24" s="687"/>
      <c r="AF24" s="687"/>
      <c r="AG24" s="687"/>
      <c r="AH24" s="687"/>
      <c r="AI24" s="687"/>
      <c r="AJ24" s="687"/>
      <c r="AK24" s="687"/>
      <c r="AL24" s="688" t="s">
        <v>241</v>
      </c>
      <c r="AM24" s="689"/>
      <c r="AN24" s="689"/>
      <c r="AO24" s="690"/>
      <c r="AP24" s="702" t="s">
        <v>298</v>
      </c>
      <c r="AQ24" s="703"/>
      <c r="AR24" s="703"/>
      <c r="AS24" s="703"/>
      <c r="AT24" s="703"/>
      <c r="AU24" s="703"/>
      <c r="AV24" s="703"/>
      <c r="AW24" s="703"/>
      <c r="AX24" s="703"/>
      <c r="AY24" s="703"/>
      <c r="AZ24" s="703"/>
      <c r="BA24" s="703"/>
      <c r="BB24" s="703"/>
      <c r="BC24" s="703"/>
      <c r="BD24" s="703"/>
      <c r="BE24" s="703"/>
      <c r="BF24" s="704"/>
      <c r="BG24" s="683" t="s">
        <v>180</v>
      </c>
      <c r="BH24" s="684"/>
      <c r="BI24" s="684"/>
      <c r="BJ24" s="684"/>
      <c r="BK24" s="684"/>
      <c r="BL24" s="684"/>
      <c r="BM24" s="684"/>
      <c r="BN24" s="685"/>
      <c r="BO24" s="686" t="s">
        <v>254</v>
      </c>
      <c r="BP24" s="686"/>
      <c r="BQ24" s="686"/>
      <c r="BR24" s="686"/>
      <c r="BS24" s="692" t="s">
        <v>241</v>
      </c>
      <c r="BT24" s="684"/>
      <c r="BU24" s="684"/>
      <c r="BV24" s="684"/>
      <c r="BW24" s="684"/>
      <c r="BX24" s="684"/>
      <c r="BY24" s="684"/>
      <c r="BZ24" s="684"/>
      <c r="CA24" s="684"/>
      <c r="CB24" s="693"/>
      <c r="CD24" s="694" t="s">
        <v>299</v>
      </c>
      <c r="CE24" s="695"/>
      <c r="CF24" s="695"/>
      <c r="CG24" s="695"/>
      <c r="CH24" s="695"/>
      <c r="CI24" s="695"/>
      <c r="CJ24" s="695"/>
      <c r="CK24" s="695"/>
      <c r="CL24" s="695"/>
      <c r="CM24" s="695"/>
      <c r="CN24" s="695"/>
      <c r="CO24" s="695"/>
      <c r="CP24" s="695"/>
      <c r="CQ24" s="696"/>
      <c r="CR24" s="672">
        <v>18242558</v>
      </c>
      <c r="CS24" s="673"/>
      <c r="CT24" s="673"/>
      <c r="CU24" s="673"/>
      <c r="CV24" s="673"/>
      <c r="CW24" s="673"/>
      <c r="CX24" s="673"/>
      <c r="CY24" s="674"/>
      <c r="CZ24" s="677">
        <v>39.6</v>
      </c>
      <c r="DA24" s="678"/>
      <c r="DB24" s="678"/>
      <c r="DC24" s="697"/>
      <c r="DD24" s="722">
        <v>11860378</v>
      </c>
      <c r="DE24" s="673"/>
      <c r="DF24" s="673"/>
      <c r="DG24" s="673"/>
      <c r="DH24" s="673"/>
      <c r="DI24" s="673"/>
      <c r="DJ24" s="673"/>
      <c r="DK24" s="674"/>
      <c r="DL24" s="722">
        <v>11587373</v>
      </c>
      <c r="DM24" s="673"/>
      <c r="DN24" s="673"/>
      <c r="DO24" s="673"/>
      <c r="DP24" s="673"/>
      <c r="DQ24" s="673"/>
      <c r="DR24" s="673"/>
      <c r="DS24" s="673"/>
      <c r="DT24" s="673"/>
      <c r="DU24" s="673"/>
      <c r="DV24" s="674"/>
      <c r="DW24" s="677">
        <v>45.2</v>
      </c>
      <c r="DX24" s="678"/>
      <c r="DY24" s="678"/>
      <c r="DZ24" s="678"/>
      <c r="EA24" s="678"/>
      <c r="EB24" s="678"/>
      <c r="EC24" s="679"/>
    </row>
    <row r="25" spans="2:133" ht="11.25" customHeight="1" x14ac:dyDescent="0.15">
      <c r="B25" s="680" t="s">
        <v>300</v>
      </c>
      <c r="C25" s="681"/>
      <c r="D25" s="681"/>
      <c r="E25" s="681"/>
      <c r="F25" s="681"/>
      <c r="G25" s="681"/>
      <c r="H25" s="681"/>
      <c r="I25" s="681"/>
      <c r="J25" s="681"/>
      <c r="K25" s="681"/>
      <c r="L25" s="681"/>
      <c r="M25" s="681"/>
      <c r="N25" s="681"/>
      <c r="O25" s="681"/>
      <c r="P25" s="681"/>
      <c r="Q25" s="682"/>
      <c r="R25" s="683" t="s">
        <v>241</v>
      </c>
      <c r="S25" s="684"/>
      <c r="T25" s="684"/>
      <c r="U25" s="684"/>
      <c r="V25" s="684"/>
      <c r="W25" s="684"/>
      <c r="X25" s="684"/>
      <c r="Y25" s="685"/>
      <c r="Z25" s="686" t="s">
        <v>241</v>
      </c>
      <c r="AA25" s="686"/>
      <c r="AB25" s="686"/>
      <c r="AC25" s="686"/>
      <c r="AD25" s="687" t="s">
        <v>241</v>
      </c>
      <c r="AE25" s="687"/>
      <c r="AF25" s="687"/>
      <c r="AG25" s="687"/>
      <c r="AH25" s="687"/>
      <c r="AI25" s="687"/>
      <c r="AJ25" s="687"/>
      <c r="AK25" s="687"/>
      <c r="AL25" s="688" t="s">
        <v>254</v>
      </c>
      <c r="AM25" s="689"/>
      <c r="AN25" s="689"/>
      <c r="AO25" s="690"/>
      <c r="AP25" s="702" t="s">
        <v>301</v>
      </c>
      <c r="AQ25" s="703"/>
      <c r="AR25" s="703"/>
      <c r="AS25" s="703"/>
      <c r="AT25" s="703"/>
      <c r="AU25" s="703"/>
      <c r="AV25" s="703"/>
      <c r="AW25" s="703"/>
      <c r="AX25" s="703"/>
      <c r="AY25" s="703"/>
      <c r="AZ25" s="703"/>
      <c r="BA25" s="703"/>
      <c r="BB25" s="703"/>
      <c r="BC25" s="703"/>
      <c r="BD25" s="703"/>
      <c r="BE25" s="703"/>
      <c r="BF25" s="704"/>
      <c r="BG25" s="683" t="s">
        <v>241</v>
      </c>
      <c r="BH25" s="684"/>
      <c r="BI25" s="684"/>
      <c r="BJ25" s="684"/>
      <c r="BK25" s="684"/>
      <c r="BL25" s="684"/>
      <c r="BM25" s="684"/>
      <c r="BN25" s="685"/>
      <c r="BO25" s="686" t="s">
        <v>241</v>
      </c>
      <c r="BP25" s="686"/>
      <c r="BQ25" s="686"/>
      <c r="BR25" s="686"/>
      <c r="BS25" s="692" t="s">
        <v>254</v>
      </c>
      <c r="BT25" s="684"/>
      <c r="BU25" s="684"/>
      <c r="BV25" s="684"/>
      <c r="BW25" s="684"/>
      <c r="BX25" s="684"/>
      <c r="BY25" s="684"/>
      <c r="BZ25" s="684"/>
      <c r="CA25" s="684"/>
      <c r="CB25" s="693"/>
      <c r="CD25" s="698" t="s">
        <v>302</v>
      </c>
      <c r="CE25" s="699"/>
      <c r="CF25" s="699"/>
      <c r="CG25" s="699"/>
      <c r="CH25" s="699"/>
      <c r="CI25" s="699"/>
      <c r="CJ25" s="699"/>
      <c r="CK25" s="699"/>
      <c r="CL25" s="699"/>
      <c r="CM25" s="699"/>
      <c r="CN25" s="699"/>
      <c r="CO25" s="699"/>
      <c r="CP25" s="699"/>
      <c r="CQ25" s="700"/>
      <c r="CR25" s="683">
        <v>5518833</v>
      </c>
      <c r="CS25" s="719"/>
      <c r="CT25" s="719"/>
      <c r="CU25" s="719"/>
      <c r="CV25" s="719"/>
      <c r="CW25" s="719"/>
      <c r="CX25" s="719"/>
      <c r="CY25" s="720"/>
      <c r="CZ25" s="688">
        <v>12</v>
      </c>
      <c r="DA25" s="717"/>
      <c r="DB25" s="717"/>
      <c r="DC25" s="721"/>
      <c r="DD25" s="692">
        <v>5120160</v>
      </c>
      <c r="DE25" s="719"/>
      <c r="DF25" s="719"/>
      <c r="DG25" s="719"/>
      <c r="DH25" s="719"/>
      <c r="DI25" s="719"/>
      <c r="DJ25" s="719"/>
      <c r="DK25" s="720"/>
      <c r="DL25" s="692">
        <v>5008352</v>
      </c>
      <c r="DM25" s="719"/>
      <c r="DN25" s="719"/>
      <c r="DO25" s="719"/>
      <c r="DP25" s="719"/>
      <c r="DQ25" s="719"/>
      <c r="DR25" s="719"/>
      <c r="DS25" s="719"/>
      <c r="DT25" s="719"/>
      <c r="DU25" s="719"/>
      <c r="DV25" s="720"/>
      <c r="DW25" s="688">
        <v>19.5</v>
      </c>
      <c r="DX25" s="717"/>
      <c r="DY25" s="717"/>
      <c r="DZ25" s="717"/>
      <c r="EA25" s="717"/>
      <c r="EB25" s="717"/>
      <c r="EC25" s="718"/>
    </row>
    <row r="26" spans="2:133" ht="11.25" customHeight="1" x14ac:dyDescent="0.15">
      <c r="B26" s="680" t="s">
        <v>303</v>
      </c>
      <c r="C26" s="681"/>
      <c r="D26" s="681"/>
      <c r="E26" s="681"/>
      <c r="F26" s="681"/>
      <c r="G26" s="681"/>
      <c r="H26" s="681"/>
      <c r="I26" s="681"/>
      <c r="J26" s="681"/>
      <c r="K26" s="681"/>
      <c r="L26" s="681"/>
      <c r="M26" s="681"/>
      <c r="N26" s="681"/>
      <c r="O26" s="681"/>
      <c r="P26" s="681"/>
      <c r="Q26" s="682"/>
      <c r="R26" s="683">
        <v>26625083</v>
      </c>
      <c r="S26" s="684"/>
      <c r="T26" s="684"/>
      <c r="U26" s="684"/>
      <c r="V26" s="684"/>
      <c r="W26" s="684"/>
      <c r="X26" s="684"/>
      <c r="Y26" s="685"/>
      <c r="Z26" s="686">
        <v>53</v>
      </c>
      <c r="AA26" s="686"/>
      <c r="AB26" s="686"/>
      <c r="AC26" s="686"/>
      <c r="AD26" s="687">
        <v>24719184</v>
      </c>
      <c r="AE26" s="687"/>
      <c r="AF26" s="687"/>
      <c r="AG26" s="687"/>
      <c r="AH26" s="687"/>
      <c r="AI26" s="687"/>
      <c r="AJ26" s="687"/>
      <c r="AK26" s="687"/>
      <c r="AL26" s="688">
        <v>99.8</v>
      </c>
      <c r="AM26" s="689"/>
      <c r="AN26" s="689"/>
      <c r="AO26" s="690"/>
      <c r="AP26" s="702" t="s">
        <v>304</v>
      </c>
      <c r="AQ26" s="723"/>
      <c r="AR26" s="723"/>
      <c r="AS26" s="723"/>
      <c r="AT26" s="723"/>
      <c r="AU26" s="723"/>
      <c r="AV26" s="723"/>
      <c r="AW26" s="723"/>
      <c r="AX26" s="723"/>
      <c r="AY26" s="723"/>
      <c r="AZ26" s="723"/>
      <c r="BA26" s="723"/>
      <c r="BB26" s="723"/>
      <c r="BC26" s="723"/>
      <c r="BD26" s="723"/>
      <c r="BE26" s="723"/>
      <c r="BF26" s="704"/>
      <c r="BG26" s="683" t="s">
        <v>254</v>
      </c>
      <c r="BH26" s="684"/>
      <c r="BI26" s="684"/>
      <c r="BJ26" s="684"/>
      <c r="BK26" s="684"/>
      <c r="BL26" s="684"/>
      <c r="BM26" s="684"/>
      <c r="BN26" s="685"/>
      <c r="BO26" s="686" t="s">
        <v>254</v>
      </c>
      <c r="BP26" s="686"/>
      <c r="BQ26" s="686"/>
      <c r="BR26" s="686"/>
      <c r="BS26" s="692" t="s">
        <v>241</v>
      </c>
      <c r="BT26" s="684"/>
      <c r="BU26" s="684"/>
      <c r="BV26" s="684"/>
      <c r="BW26" s="684"/>
      <c r="BX26" s="684"/>
      <c r="BY26" s="684"/>
      <c r="BZ26" s="684"/>
      <c r="CA26" s="684"/>
      <c r="CB26" s="693"/>
      <c r="CD26" s="698" t="s">
        <v>305</v>
      </c>
      <c r="CE26" s="699"/>
      <c r="CF26" s="699"/>
      <c r="CG26" s="699"/>
      <c r="CH26" s="699"/>
      <c r="CI26" s="699"/>
      <c r="CJ26" s="699"/>
      <c r="CK26" s="699"/>
      <c r="CL26" s="699"/>
      <c r="CM26" s="699"/>
      <c r="CN26" s="699"/>
      <c r="CO26" s="699"/>
      <c r="CP26" s="699"/>
      <c r="CQ26" s="700"/>
      <c r="CR26" s="683">
        <v>3033775</v>
      </c>
      <c r="CS26" s="684"/>
      <c r="CT26" s="684"/>
      <c r="CU26" s="684"/>
      <c r="CV26" s="684"/>
      <c r="CW26" s="684"/>
      <c r="CX26" s="684"/>
      <c r="CY26" s="685"/>
      <c r="CZ26" s="688">
        <v>6.6</v>
      </c>
      <c r="DA26" s="717"/>
      <c r="DB26" s="717"/>
      <c r="DC26" s="721"/>
      <c r="DD26" s="692">
        <v>2744637</v>
      </c>
      <c r="DE26" s="684"/>
      <c r="DF26" s="684"/>
      <c r="DG26" s="684"/>
      <c r="DH26" s="684"/>
      <c r="DI26" s="684"/>
      <c r="DJ26" s="684"/>
      <c r="DK26" s="685"/>
      <c r="DL26" s="692" t="s">
        <v>241</v>
      </c>
      <c r="DM26" s="684"/>
      <c r="DN26" s="684"/>
      <c r="DO26" s="684"/>
      <c r="DP26" s="684"/>
      <c r="DQ26" s="684"/>
      <c r="DR26" s="684"/>
      <c r="DS26" s="684"/>
      <c r="DT26" s="684"/>
      <c r="DU26" s="684"/>
      <c r="DV26" s="685"/>
      <c r="DW26" s="688" t="s">
        <v>241</v>
      </c>
      <c r="DX26" s="717"/>
      <c r="DY26" s="717"/>
      <c r="DZ26" s="717"/>
      <c r="EA26" s="717"/>
      <c r="EB26" s="717"/>
      <c r="EC26" s="718"/>
    </row>
    <row r="27" spans="2:133" ht="11.25" customHeight="1" x14ac:dyDescent="0.15">
      <c r="B27" s="680" t="s">
        <v>306</v>
      </c>
      <c r="C27" s="681"/>
      <c r="D27" s="681"/>
      <c r="E27" s="681"/>
      <c r="F27" s="681"/>
      <c r="G27" s="681"/>
      <c r="H27" s="681"/>
      <c r="I27" s="681"/>
      <c r="J27" s="681"/>
      <c r="K27" s="681"/>
      <c r="L27" s="681"/>
      <c r="M27" s="681"/>
      <c r="N27" s="681"/>
      <c r="O27" s="681"/>
      <c r="P27" s="681"/>
      <c r="Q27" s="682"/>
      <c r="R27" s="683">
        <v>6678</v>
      </c>
      <c r="S27" s="684"/>
      <c r="T27" s="684"/>
      <c r="U27" s="684"/>
      <c r="V27" s="684"/>
      <c r="W27" s="684"/>
      <c r="X27" s="684"/>
      <c r="Y27" s="685"/>
      <c r="Z27" s="686">
        <v>0</v>
      </c>
      <c r="AA27" s="686"/>
      <c r="AB27" s="686"/>
      <c r="AC27" s="686"/>
      <c r="AD27" s="687">
        <v>6678</v>
      </c>
      <c r="AE27" s="687"/>
      <c r="AF27" s="687"/>
      <c r="AG27" s="687"/>
      <c r="AH27" s="687"/>
      <c r="AI27" s="687"/>
      <c r="AJ27" s="687"/>
      <c r="AK27" s="687"/>
      <c r="AL27" s="688">
        <v>0</v>
      </c>
      <c r="AM27" s="689"/>
      <c r="AN27" s="689"/>
      <c r="AO27" s="690"/>
      <c r="AP27" s="680" t="s">
        <v>307</v>
      </c>
      <c r="AQ27" s="681"/>
      <c r="AR27" s="681"/>
      <c r="AS27" s="681"/>
      <c r="AT27" s="681"/>
      <c r="AU27" s="681"/>
      <c r="AV27" s="681"/>
      <c r="AW27" s="681"/>
      <c r="AX27" s="681"/>
      <c r="AY27" s="681"/>
      <c r="AZ27" s="681"/>
      <c r="BA27" s="681"/>
      <c r="BB27" s="681"/>
      <c r="BC27" s="681"/>
      <c r="BD27" s="681"/>
      <c r="BE27" s="681"/>
      <c r="BF27" s="682"/>
      <c r="BG27" s="683">
        <v>7987122</v>
      </c>
      <c r="BH27" s="684"/>
      <c r="BI27" s="684"/>
      <c r="BJ27" s="684"/>
      <c r="BK27" s="684"/>
      <c r="BL27" s="684"/>
      <c r="BM27" s="684"/>
      <c r="BN27" s="685"/>
      <c r="BO27" s="686">
        <v>100</v>
      </c>
      <c r="BP27" s="686"/>
      <c r="BQ27" s="686"/>
      <c r="BR27" s="686"/>
      <c r="BS27" s="692">
        <v>135974</v>
      </c>
      <c r="BT27" s="684"/>
      <c r="BU27" s="684"/>
      <c r="BV27" s="684"/>
      <c r="BW27" s="684"/>
      <c r="BX27" s="684"/>
      <c r="BY27" s="684"/>
      <c r="BZ27" s="684"/>
      <c r="CA27" s="684"/>
      <c r="CB27" s="693"/>
      <c r="CD27" s="698" t="s">
        <v>308</v>
      </c>
      <c r="CE27" s="699"/>
      <c r="CF27" s="699"/>
      <c r="CG27" s="699"/>
      <c r="CH27" s="699"/>
      <c r="CI27" s="699"/>
      <c r="CJ27" s="699"/>
      <c r="CK27" s="699"/>
      <c r="CL27" s="699"/>
      <c r="CM27" s="699"/>
      <c r="CN27" s="699"/>
      <c r="CO27" s="699"/>
      <c r="CP27" s="699"/>
      <c r="CQ27" s="700"/>
      <c r="CR27" s="683">
        <v>8269600</v>
      </c>
      <c r="CS27" s="719"/>
      <c r="CT27" s="719"/>
      <c r="CU27" s="719"/>
      <c r="CV27" s="719"/>
      <c r="CW27" s="719"/>
      <c r="CX27" s="719"/>
      <c r="CY27" s="720"/>
      <c r="CZ27" s="688">
        <v>17.899999999999999</v>
      </c>
      <c r="DA27" s="717"/>
      <c r="DB27" s="717"/>
      <c r="DC27" s="721"/>
      <c r="DD27" s="692">
        <v>2393538</v>
      </c>
      <c r="DE27" s="719"/>
      <c r="DF27" s="719"/>
      <c r="DG27" s="719"/>
      <c r="DH27" s="719"/>
      <c r="DI27" s="719"/>
      <c r="DJ27" s="719"/>
      <c r="DK27" s="720"/>
      <c r="DL27" s="692">
        <v>2390037</v>
      </c>
      <c r="DM27" s="719"/>
      <c r="DN27" s="719"/>
      <c r="DO27" s="719"/>
      <c r="DP27" s="719"/>
      <c r="DQ27" s="719"/>
      <c r="DR27" s="719"/>
      <c r="DS27" s="719"/>
      <c r="DT27" s="719"/>
      <c r="DU27" s="719"/>
      <c r="DV27" s="720"/>
      <c r="DW27" s="688">
        <v>9.3000000000000007</v>
      </c>
      <c r="DX27" s="717"/>
      <c r="DY27" s="717"/>
      <c r="DZ27" s="717"/>
      <c r="EA27" s="717"/>
      <c r="EB27" s="717"/>
      <c r="EC27" s="718"/>
    </row>
    <row r="28" spans="2:133" ht="11.25" customHeight="1" x14ac:dyDescent="0.15">
      <c r="B28" s="680" t="s">
        <v>309</v>
      </c>
      <c r="C28" s="681"/>
      <c r="D28" s="681"/>
      <c r="E28" s="681"/>
      <c r="F28" s="681"/>
      <c r="G28" s="681"/>
      <c r="H28" s="681"/>
      <c r="I28" s="681"/>
      <c r="J28" s="681"/>
      <c r="K28" s="681"/>
      <c r="L28" s="681"/>
      <c r="M28" s="681"/>
      <c r="N28" s="681"/>
      <c r="O28" s="681"/>
      <c r="P28" s="681"/>
      <c r="Q28" s="682"/>
      <c r="R28" s="683">
        <v>411733</v>
      </c>
      <c r="S28" s="684"/>
      <c r="T28" s="684"/>
      <c r="U28" s="684"/>
      <c r="V28" s="684"/>
      <c r="W28" s="684"/>
      <c r="X28" s="684"/>
      <c r="Y28" s="685"/>
      <c r="Z28" s="686">
        <v>0.8</v>
      </c>
      <c r="AA28" s="686"/>
      <c r="AB28" s="686"/>
      <c r="AC28" s="686"/>
      <c r="AD28" s="687" t="s">
        <v>254</v>
      </c>
      <c r="AE28" s="687"/>
      <c r="AF28" s="687"/>
      <c r="AG28" s="687"/>
      <c r="AH28" s="687"/>
      <c r="AI28" s="687"/>
      <c r="AJ28" s="687"/>
      <c r="AK28" s="687"/>
      <c r="AL28" s="688" t="s">
        <v>241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310</v>
      </c>
      <c r="CE28" s="699"/>
      <c r="CF28" s="699"/>
      <c r="CG28" s="699"/>
      <c r="CH28" s="699"/>
      <c r="CI28" s="699"/>
      <c r="CJ28" s="699"/>
      <c r="CK28" s="699"/>
      <c r="CL28" s="699"/>
      <c r="CM28" s="699"/>
      <c r="CN28" s="699"/>
      <c r="CO28" s="699"/>
      <c r="CP28" s="699"/>
      <c r="CQ28" s="700"/>
      <c r="CR28" s="683">
        <v>4454125</v>
      </c>
      <c r="CS28" s="684"/>
      <c r="CT28" s="684"/>
      <c r="CU28" s="684"/>
      <c r="CV28" s="684"/>
      <c r="CW28" s="684"/>
      <c r="CX28" s="684"/>
      <c r="CY28" s="685"/>
      <c r="CZ28" s="688">
        <v>9.6999999999999993</v>
      </c>
      <c r="DA28" s="717"/>
      <c r="DB28" s="717"/>
      <c r="DC28" s="721"/>
      <c r="DD28" s="692">
        <v>4346680</v>
      </c>
      <c r="DE28" s="684"/>
      <c r="DF28" s="684"/>
      <c r="DG28" s="684"/>
      <c r="DH28" s="684"/>
      <c r="DI28" s="684"/>
      <c r="DJ28" s="684"/>
      <c r="DK28" s="685"/>
      <c r="DL28" s="692">
        <v>4188984</v>
      </c>
      <c r="DM28" s="684"/>
      <c r="DN28" s="684"/>
      <c r="DO28" s="684"/>
      <c r="DP28" s="684"/>
      <c r="DQ28" s="684"/>
      <c r="DR28" s="684"/>
      <c r="DS28" s="684"/>
      <c r="DT28" s="684"/>
      <c r="DU28" s="684"/>
      <c r="DV28" s="685"/>
      <c r="DW28" s="688">
        <v>16.3</v>
      </c>
      <c r="DX28" s="717"/>
      <c r="DY28" s="717"/>
      <c r="DZ28" s="717"/>
      <c r="EA28" s="717"/>
      <c r="EB28" s="717"/>
      <c r="EC28" s="718"/>
    </row>
    <row r="29" spans="2:133" ht="11.25" customHeight="1" x14ac:dyDescent="0.15">
      <c r="B29" s="680" t="s">
        <v>311</v>
      </c>
      <c r="C29" s="681"/>
      <c r="D29" s="681"/>
      <c r="E29" s="681"/>
      <c r="F29" s="681"/>
      <c r="G29" s="681"/>
      <c r="H29" s="681"/>
      <c r="I29" s="681"/>
      <c r="J29" s="681"/>
      <c r="K29" s="681"/>
      <c r="L29" s="681"/>
      <c r="M29" s="681"/>
      <c r="N29" s="681"/>
      <c r="O29" s="681"/>
      <c r="P29" s="681"/>
      <c r="Q29" s="682"/>
      <c r="R29" s="683">
        <v>430748</v>
      </c>
      <c r="S29" s="684"/>
      <c r="T29" s="684"/>
      <c r="U29" s="684"/>
      <c r="V29" s="684"/>
      <c r="W29" s="684"/>
      <c r="X29" s="684"/>
      <c r="Y29" s="685"/>
      <c r="Z29" s="686">
        <v>0.9</v>
      </c>
      <c r="AA29" s="686"/>
      <c r="AB29" s="686"/>
      <c r="AC29" s="686"/>
      <c r="AD29" s="687">
        <v>17160</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312</v>
      </c>
      <c r="CE29" s="728"/>
      <c r="CF29" s="698" t="s">
        <v>313</v>
      </c>
      <c r="CG29" s="699"/>
      <c r="CH29" s="699"/>
      <c r="CI29" s="699"/>
      <c r="CJ29" s="699"/>
      <c r="CK29" s="699"/>
      <c r="CL29" s="699"/>
      <c r="CM29" s="699"/>
      <c r="CN29" s="699"/>
      <c r="CO29" s="699"/>
      <c r="CP29" s="699"/>
      <c r="CQ29" s="700"/>
      <c r="CR29" s="683">
        <v>4454125</v>
      </c>
      <c r="CS29" s="719"/>
      <c r="CT29" s="719"/>
      <c r="CU29" s="719"/>
      <c r="CV29" s="719"/>
      <c r="CW29" s="719"/>
      <c r="CX29" s="719"/>
      <c r="CY29" s="720"/>
      <c r="CZ29" s="688">
        <v>9.6999999999999993</v>
      </c>
      <c r="DA29" s="717"/>
      <c r="DB29" s="717"/>
      <c r="DC29" s="721"/>
      <c r="DD29" s="692">
        <v>4346680</v>
      </c>
      <c r="DE29" s="719"/>
      <c r="DF29" s="719"/>
      <c r="DG29" s="719"/>
      <c r="DH29" s="719"/>
      <c r="DI29" s="719"/>
      <c r="DJ29" s="719"/>
      <c r="DK29" s="720"/>
      <c r="DL29" s="692">
        <v>4188984</v>
      </c>
      <c r="DM29" s="719"/>
      <c r="DN29" s="719"/>
      <c r="DO29" s="719"/>
      <c r="DP29" s="719"/>
      <c r="DQ29" s="719"/>
      <c r="DR29" s="719"/>
      <c r="DS29" s="719"/>
      <c r="DT29" s="719"/>
      <c r="DU29" s="719"/>
      <c r="DV29" s="720"/>
      <c r="DW29" s="688">
        <v>16.3</v>
      </c>
      <c r="DX29" s="717"/>
      <c r="DY29" s="717"/>
      <c r="DZ29" s="717"/>
      <c r="EA29" s="717"/>
      <c r="EB29" s="717"/>
      <c r="EC29" s="718"/>
    </row>
    <row r="30" spans="2:133" ht="11.25" customHeight="1" x14ac:dyDescent="0.15">
      <c r="B30" s="680" t="s">
        <v>314</v>
      </c>
      <c r="C30" s="681"/>
      <c r="D30" s="681"/>
      <c r="E30" s="681"/>
      <c r="F30" s="681"/>
      <c r="G30" s="681"/>
      <c r="H30" s="681"/>
      <c r="I30" s="681"/>
      <c r="J30" s="681"/>
      <c r="K30" s="681"/>
      <c r="L30" s="681"/>
      <c r="M30" s="681"/>
      <c r="N30" s="681"/>
      <c r="O30" s="681"/>
      <c r="P30" s="681"/>
      <c r="Q30" s="682"/>
      <c r="R30" s="683">
        <v>166773</v>
      </c>
      <c r="S30" s="684"/>
      <c r="T30" s="684"/>
      <c r="U30" s="684"/>
      <c r="V30" s="684"/>
      <c r="W30" s="684"/>
      <c r="X30" s="684"/>
      <c r="Y30" s="685"/>
      <c r="Z30" s="686">
        <v>0.3</v>
      </c>
      <c r="AA30" s="686"/>
      <c r="AB30" s="686"/>
      <c r="AC30" s="686"/>
      <c r="AD30" s="687" t="s">
        <v>180</v>
      </c>
      <c r="AE30" s="687"/>
      <c r="AF30" s="687"/>
      <c r="AG30" s="687"/>
      <c r="AH30" s="687"/>
      <c r="AI30" s="687"/>
      <c r="AJ30" s="687"/>
      <c r="AK30" s="687"/>
      <c r="AL30" s="688" t="s">
        <v>254</v>
      </c>
      <c r="AM30" s="689"/>
      <c r="AN30" s="689"/>
      <c r="AO30" s="690"/>
      <c r="AP30" s="662" t="s">
        <v>229</v>
      </c>
      <c r="AQ30" s="663"/>
      <c r="AR30" s="663"/>
      <c r="AS30" s="663"/>
      <c r="AT30" s="663"/>
      <c r="AU30" s="663"/>
      <c r="AV30" s="663"/>
      <c r="AW30" s="663"/>
      <c r="AX30" s="663"/>
      <c r="AY30" s="663"/>
      <c r="AZ30" s="663"/>
      <c r="BA30" s="663"/>
      <c r="BB30" s="663"/>
      <c r="BC30" s="663"/>
      <c r="BD30" s="663"/>
      <c r="BE30" s="663"/>
      <c r="BF30" s="664"/>
      <c r="BG30" s="662" t="s">
        <v>315</v>
      </c>
      <c r="BH30" s="736"/>
      <c r="BI30" s="736"/>
      <c r="BJ30" s="736"/>
      <c r="BK30" s="736"/>
      <c r="BL30" s="736"/>
      <c r="BM30" s="736"/>
      <c r="BN30" s="736"/>
      <c r="BO30" s="736"/>
      <c r="BP30" s="736"/>
      <c r="BQ30" s="737"/>
      <c r="BR30" s="662" t="s">
        <v>316</v>
      </c>
      <c r="BS30" s="736"/>
      <c r="BT30" s="736"/>
      <c r="BU30" s="736"/>
      <c r="BV30" s="736"/>
      <c r="BW30" s="736"/>
      <c r="BX30" s="736"/>
      <c r="BY30" s="736"/>
      <c r="BZ30" s="736"/>
      <c r="CA30" s="736"/>
      <c r="CB30" s="737"/>
      <c r="CD30" s="729"/>
      <c r="CE30" s="730"/>
      <c r="CF30" s="698" t="s">
        <v>317</v>
      </c>
      <c r="CG30" s="699"/>
      <c r="CH30" s="699"/>
      <c r="CI30" s="699"/>
      <c r="CJ30" s="699"/>
      <c r="CK30" s="699"/>
      <c r="CL30" s="699"/>
      <c r="CM30" s="699"/>
      <c r="CN30" s="699"/>
      <c r="CO30" s="699"/>
      <c r="CP30" s="699"/>
      <c r="CQ30" s="700"/>
      <c r="CR30" s="683">
        <v>4314630</v>
      </c>
      <c r="CS30" s="684"/>
      <c r="CT30" s="684"/>
      <c r="CU30" s="684"/>
      <c r="CV30" s="684"/>
      <c r="CW30" s="684"/>
      <c r="CX30" s="684"/>
      <c r="CY30" s="685"/>
      <c r="CZ30" s="688">
        <v>9.4</v>
      </c>
      <c r="DA30" s="717"/>
      <c r="DB30" s="717"/>
      <c r="DC30" s="721"/>
      <c r="DD30" s="692">
        <v>4220748</v>
      </c>
      <c r="DE30" s="684"/>
      <c r="DF30" s="684"/>
      <c r="DG30" s="684"/>
      <c r="DH30" s="684"/>
      <c r="DI30" s="684"/>
      <c r="DJ30" s="684"/>
      <c r="DK30" s="685"/>
      <c r="DL30" s="692">
        <v>4063052</v>
      </c>
      <c r="DM30" s="684"/>
      <c r="DN30" s="684"/>
      <c r="DO30" s="684"/>
      <c r="DP30" s="684"/>
      <c r="DQ30" s="684"/>
      <c r="DR30" s="684"/>
      <c r="DS30" s="684"/>
      <c r="DT30" s="684"/>
      <c r="DU30" s="684"/>
      <c r="DV30" s="685"/>
      <c r="DW30" s="688">
        <v>15.9</v>
      </c>
      <c r="DX30" s="717"/>
      <c r="DY30" s="717"/>
      <c r="DZ30" s="717"/>
      <c r="EA30" s="717"/>
      <c r="EB30" s="717"/>
      <c r="EC30" s="718"/>
    </row>
    <row r="31" spans="2:133" ht="11.25" customHeight="1" x14ac:dyDescent="0.15">
      <c r="B31" s="680" t="s">
        <v>318</v>
      </c>
      <c r="C31" s="681"/>
      <c r="D31" s="681"/>
      <c r="E31" s="681"/>
      <c r="F31" s="681"/>
      <c r="G31" s="681"/>
      <c r="H31" s="681"/>
      <c r="I31" s="681"/>
      <c r="J31" s="681"/>
      <c r="K31" s="681"/>
      <c r="L31" s="681"/>
      <c r="M31" s="681"/>
      <c r="N31" s="681"/>
      <c r="O31" s="681"/>
      <c r="P31" s="681"/>
      <c r="Q31" s="682"/>
      <c r="R31" s="683">
        <v>7479426</v>
      </c>
      <c r="S31" s="684"/>
      <c r="T31" s="684"/>
      <c r="U31" s="684"/>
      <c r="V31" s="684"/>
      <c r="W31" s="684"/>
      <c r="X31" s="684"/>
      <c r="Y31" s="685"/>
      <c r="Z31" s="686">
        <v>14.9</v>
      </c>
      <c r="AA31" s="686"/>
      <c r="AB31" s="686"/>
      <c r="AC31" s="686"/>
      <c r="AD31" s="687" t="s">
        <v>180</v>
      </c>
      <c r="AE31" s="687"/>
      <c r="AF31" s="687"/>
      <c r="AG31" s="687"/>
      <c r="AH31" s="687"/>
      <c r="AI31" s="687"/>
      <c r="AJ31" s="687"/>
      <c r="AK31" s="687"/>
      <c r="AL31" s="688" t="s">
        <v>241</v>
      </c>
      <c r="AM31" s="689"/>
      <c r="AN31" s="689"/>
      <c r="AO31" s="690"/>
      <c r="AP31" s="740" t="s">
        <v>319</v>
      </c>
      <c r="AQ31" s="741"/>
      <c r="AR31" s="741"/>
      <c r="AS31" s="741"/>
      <c r="AT31" s="746" t="s">
        <v>320</v>
      </c>
      <c r="AU31" s="231"/>
      <c r="AV31" s="231"/>
      <c r="AW31" s="231"/>
      <c r="AX31" s="669" t="s">
        <v>192</v>
      </c>
      <c r="AY31" s="670"/>
      <c r="AZ31" s="670"/>
      <c r="BA31" s="670"/>
      <c r="BB31" s="670"/>
      <c r="BC31" s="670"/>
      <c r="BD31" s="670"/>
      <c r="BE31" s="670"/>
      <c r="BF31" s="671"/>
      <c r="BG31" s="751">
        <v>99.1</v>
      </c>
      <c r="BH31" s="738"/>
      <c r="BI31" s="738"/>
      <c r="BJ31" s="738"/>
      <c r="BK31" s="738"/>
      <c r="BL31" s="738"/>
      <c r="BM31" s="678">
        <v>97.1</v>
      </c>
      <c r="BN31" s="738"/>
      <c r="BO31" s="738"/>
      <c r="BP31" s="738"/>
      <c r="BQ31" s="739"/>
      <c r="BR31" s="751">
        <v>99.1</v>
      </c>
      <c r="BS31" s="738"/>
      <c r="BT31" s="738"/>
      <c r="BU31" s="738"/>
      <c r="BV31" s="738"/>
      <c r="BW31" s="738"/>
      <c r="BX31" s="678">
        <v>96.9</v>
      </c>
      <c r="BY31" s="738"/>
      <c r="BZ31" s="738"/>
      <c r="CA31" s="738"/>
      <c r="CB31" s="739"/>
      <c r="CD31" s="729"/>
      <c r="CE31" s="730"/>
      <c r="CF31" s="698" t="s">
        <v>321</v>
      </c>
      <c r="CG31" s="699"/>
      <c r="CH31" s="699"/>
      <c r="CI31" s="699"/>
      <c r="CJ31" s="699"/>
      <c r="CK31" s="699"/>
      <c r="CL31" s="699"/>
      <c r="CM31" s="699"/>
      <c r="CN31" s="699"/>
      <c r="CO31" s="699"/>
      <c r="CP31" s="699"/>
      <c r="CQ31" s="700"/>
      <c r="CR31" s="683">
        <v>139495</v>
      </c>
      <c r="CS31" s="719"/>
      <c r="CT31" s="719"/>
      <c r="CU31" s="719"/>
      <c r="CV31" s="719"/>
      <c r="CW31" s="719"/>
      <c r="CX31" s="719"/>
      <c r="CY31" s="720"/>
      <c r="CZ31" s="688">
        <v>0.3</v>
      </c>
      <c r="DA31" s="717"/>
      <c r="DB31" s="717"/>
      <c r="DC31" s="721"/>
      <c r="DD31" s="692">
        <v>125932</v>
      </c>
      <c r="DE31" s="719"/>
      <c r="DF31" s="719"/>
      <c r="DG31" s="719"/>
      <c r="DH31" s="719"/>
      <c r="DI31" s="719"/>
      <c r="DJ31" s="719"/>
      <c r="DK31" s="720"/>
      <c r="DL31" s="692">
        <v>125932</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33" t="s">
        <v>322</v>
      </c>
      <c r="C32" s="734"/>
      <c r="D32" s="734"/>
      <c r="E32" s="734"/>
      <c r="F32" s="734"/>
      <c r="G32" s="734"/>
      <c r="H32" s="734"/>
      <c r="I32" s="734"/>
      <c r="J32" s="734"/>
      <c r="K32" s="734"/>
      <c r="L32" s="734"/>
      <c r="M32" s="734"/>
      <c r="N32" s="734"/>
      <c r="O32" s="734"/>
      <c r="P32" s="734"/>
      <c r="Q32" s="735"/>
      <c r="R32" s="683" t="s">
        <v>254</v>
      </c>
      <c r="S32" s="684"/>
      <c r="T32" s="684"/>
      <c r="U32" s="684"/>
      <c r="V32" s="684"/>
      <c r="W32" s="684"/>
      <c r="X32" s="684"/>
      <c r="Y32" s="685"/>
      <c r="Z32" s="686" t="s">
        <v>254</v>
      </c>
      <c r="AA32" s="686"/>
      <c r="AB32" s="686"/>
      <c r="AC32" s="686"/>
      <c r="AD32" s="687" t="s">
        <v>241</v>
      </c>
      <c r="AE32" s="687"/>
      <c r="AF32" s="687"/>
      <c r="AG32" s="687"/>
      <c r="AH32" s="687"/>
      <c r="AI32" s="687"/>
      <c r="AJ32" s="687"/>
      <c r="AK32" s="687"/>
      <c r="AL32" s="688" t="s">
        <v>254</v>
      </c>
      <c r="AM32" s="689"/>
      <c r="AN32" s="689"/>
      <c r="AO32" s="690"/>
      <c r="AP32" s="742"/>
      <c r="AQ32" s="743"/>
      <c r="AR32" s="743"/>
      <c r="AS32" s="743"/>
      <c r="AT32" s="747"/>
      <c r="AU32" s="230" t="s">
        <v>323</v>
      </c>
      <c r="AV32" s="230"/>
      <c r="AW32" s="230"/>
      <c r="AX32" s="680" t="s">
        <v>324</v>
      </c>
      <c r="AY32" s="681"/>
      <c r="AZ32" s="681"/>
      <c r="BA32" s="681"/>
      <c r="BB32" s="681"/>
      <c r="BC32" s="681"/>
      <c r="BD32" s="681"/>
      <c r="BE32" s="681"/>
      <c r="BF32" s="682"/>
      <c r="BG32" s="752">
        <v>99.4</v>
      </c>
      <c r="BH32" s="719"/>
      <c r="BI32" s="719"/>
      <c r="BJ32" s="719"/>
      <c r="BK32" s="719"/>
      <c r="BL32" s="719"/>
      <c r="BM32" s="689">
        <v>98.6</v>
      </c>
      <c r="BN32" s="749"/>
      <c r="BO32" s="749"/>
      <c r="BP32" s="749"/>
      <c r="BQ32" s="750"/>
      <c r="BR32" s="752">
        <v>99.4</v>
      </c>
      <c r="BS32" s="719"/>
      <c r="BT32" s="719"/>
      <c r="BU32" s="719"/>
      <c r="BV32" s="719"/>
      <c r="BW32" s="719"/>
      <c r="BX32" s="689">
        <v>98.4</v>
      </c>
      <c r="BY32" s="749"/>
      <c r="BZ32" s="749"/>
      <c r="CA32" s="749"/>
      <c r="CB32" s="750"/>
      <c r="CD32" s="731"/>
      <c r="CE32" s="732"/>
      <c r="CF32" s="698" t="s">
        <v>325</v>
      </c>
      <c r="CG32" s="699"/>
      <c r="CH32" s="699"/>
      <c r="CI32" s="699"/>
      <c r="CJ32" s="699"/>
      <c r="CK32" s="699"/>
      <c r="CL32" s="699"/>
      <c r="CM32" s="699"/>
      <c r="CN32" s="699"/>
      <c r="CO32" s="699"/>
      <c r="CP32" s="699"/>
      <c r="CQ32" s="700"/>
      <c r="CR32" s="683" t="s">
        <v>241</v>
      </c>
      <c r="CS32" s="684"/>
      <c r="CT32" s="684"/>
      <c r="CU32" s="684"/>
      <c r="CV32" s="684"/>
      <c r="CW32" s="684"/>
      <c r="CX32" s="684"/>
      <c r="CY32" s="685"/>
      <c r="CZ32" s="688" t="s">
        <v>241</v>
      </c>
      <c r="DA32" s="717"/>
      <c r="DB32" s="717"/>
      <c r="DC32" s="721"/>
      <c r="DD32" s="692" t="s">
        <v>254</v>
      </c>
      <c r="DE32" s="684"/>
      <c r="DF32" s="684"/>
      <c r="DG32" s="684"/>
      <c r="DH32" s="684"/>
      <c r="DI32" s="684"/>
      <c r="DJ32" s="684"/>
      <c r="DK32" s="685"/>
      <c r="DL32" s="692" t="s">
        <v>254</v>
      </c>
      <c r="DM32" s="684"/>
      <c r="DN32" s="684"/>
      <c r="DO32" s="684"/>
      <c r="DP32" s="684"/>
      <c r="DQ32" s="684"/>
      <c r="DR32" s="684"/>
      <c r="DS32" s="684"/>
      <c r="DT32" s="684"/>
      <c r="DU32" s="684"/>
      <c r="DV32" s="685"/>
      <c r="DW32" s="688" t="s">
        <v>241</v>
      </c>
      <c r="DX32" s="717"/>
      <c r="DY32" s="717"/>
      <c r="DZ32" s="717"/>
      <c r="EA32" s="717"/>
      <c r="EB32" s="717"/>
      <c r="EC32" s="718"/>
    </row>
    <row r="33" spans="2:133" ht="11.25" customHeight="1" x14ac:dyDescent="0.15">
      <c r="B33" s="680" t="s">
        <v>326</v>
      </c>
      <c r="C33" s="681"/>
      <c r="D33" s="681"/>
      <c r="E33" s="681"/>
      <c r="F33" s="681"/>
      <c r="G33" s="681"/>
      <c r="H33" s="681"/>
      <c r="I33" s="681"/>
      <c r="J33" s="681"/>
      <c r="K33" s="681"/>
      <c r="L33" s="681"/>
      <c r="M33" s="681"/>
      <c r="N33" s="681"/>
      <c r="O33" s="681"/>
      <c r="P33" s="681"/>
      <c r="Q33" s="682"/>
      <c r="R33" s="683">
        <v>4650323</v>
      </c>
      <c r="S33" s="684"/>
      <c r="T33" s="684"/>
      <c r="U33" s="684"/>
      <c r="V33" s="684"/>
      <c r="W33" s="684"/>
      <c r="X33" s="684"/>
      <c r="Y33" s="685"/>
      <c r="Z33" s="686">
        <v>9.3000000000000007</v>
      </c>
      <c r="AA33" s="686"/>
      <c r="AB33" s="686"/>
      <c r="AC33" s="686"/>
      <c r="AD33" s="687" t="s">
        <v>254</v>
      </c>
      <c r="AE33" s="687"/>
      <c r="AF33" s="687"/>
      <c r="AG33" s="687"/>
      <c r="AH33" s="687"/>
      <c r="AI33" s="687"/>
      <c r="AJ33" s="687"/>
      <c r="AK33" s="687"/>
      <c r="AL33" s="688" t="s">
        <v>241</v>
      </c>
      <c r="AM33" s="689"/>
      <c r="AN33" s="689"/>
      <c r="AO33" s="690"/>
      <c r="AP33" s="744"/>
      <c r="AQ33" s="745"/>
      <c r="AR33" s="745"/>
      <c r="AS33" s="745"/>
      <c r="AT33" s="748"/>
      <c r="AU33" s="232"/>
      <c r="AV33" s="232"/>
      <c r="AW33" s="232"/>
      <c r="AX33" s="724" t="s">
        <v>327</v>
      </c>
      <c r="AY33" s="725"/>
      <c r="AZ33" s="725"/>
      <c r="BA33" s="725"/>
      <c r="BB33" s="725"/>
      <c r="BC33" s="725"/>
      <c r="BD33" s="725"/>
      <c r="BE33" s="725"/>
      <c r="BF33" s="726"/>
      <c r="BG33" s="753">
        <v>98.8</v>
      </c>
      <c r="BH33" s="754"/>
      <c r="BI33" s="754"/>
      <c r="BJ33" s="754"/>
      <c r="BK33" s="754"/>
      <c r="BL33" s="754"/>
      <c r="BM33" s="755">
        <v>95.4</v>
      </c>
      <c r="BN33" s="754"/>
      <c r="BO33" s="754"/>
      <c r="BP33" s="754"/>
      <c r="BQ33" s="756"/>
      <c r="BR33" s="753">
        <v>98.7</v>
      </c>
      <c r="BS33" s="754"/>
      <c r="BT33" s="754"/>
      <c r="BU33" s="754"/>
      <c r="BV33" s="754"/>
      <c r="BW33" s="754"/>
      <c r="BX33" s="755">
        <v>95.2</v>
      </c>
      <c r="BY33" s="754"/>
      <c r="BZ33" s="754"/>
      <c r="CA33" s="754"/>
      <c r="CB33" s="756"/>
      <c r="CD33" s="698" t="s">
        <v>328</v>
      </c>
      <c r="CE33" s="699"/>
      <c r="CF33" s="699"/>
      <c r="CG33" s="699"/>
      <c r="CH33" s="699"/>
      <c r="CI33" s="699"/>
      <c r="CJ33" s="699"/>
      <c r="CK33" s="699"/>
      <c r="CL33" s="699"/>
      <c r="CM33" s="699"/>
      <c r="CN33" s="699"/>
      <c r="CO33" s="699"/>
      <c r="CP33" s="699"/>
      <c r="CQ33" s="700"/>
      <c r="CR33" s="683">
        <v>18622349</v>
      </c>
      <c r="CS33" s="719"/>
      <c r="CT33" s="719"/>
      <c r="CU33" s="719"/>
      <c r="CV33" s="719"/>
      <c r="CW33" s="719"/>
      <c r="CX33" s="719"/>
      <c r="CY33" s="720"/>
      <c r="CZ33" s="688">
        <v>40.4</v>
      </c>
      <c r="DA33" s="717"/>
      <c r="DB33" s="717"/>
      <c r="DC33" s="721"/>
      <c r="DD33" s="692">
        <v>11749259</v>
      </c>
      <c r="DE33" s="719"/>
      <c r="DF33" s="719"/>
      <c r="DG33" s="719"/>
      <c r="DH33" s="719"/>
      <c r="DI33" s="719"/>
      <c r="DJ33" s="719"/>
      <c r="DK33" s="720"/>
      <c r="DL33" s="692">
        <v>9927139</v>
      </c>
      <c r="DM33" s="719"/>
      <c r="DN33" s="719"/>
      <c r="DO33" s="719"/>
      <c r="DP33" s="719"/>
      <c r="DQ33" s="719"/>
      <c r="DR33" s="719"/>
      <c r="DS33" s="719"/>
      <c r="DT33" s="719"/>
      <c r="DU33" s="719"/>
      <c r="DV33" s="720"/>
      <c r="DW33" s="688">
        <v>38.700000000000003</v>
      </c>
      <c r="DX33" s="717"/>
      <c r="DY33" s="717"/>
      <c r="DZ33" s="717"/>
      <c r="EA33" s="717"/>
      <c r="EB33" s="717"/>
      <c r="EC33" s="718"/>
    </row>
    <row r="34" spans="2:133" ht="11.25" customHeight="1" x14ac:dyDescent="0.15">
      <c r="B34" s="680" t="s">
        <v>329</v>
      </c>
      <c r="C34" s="681"/>
      <c r="D34" s="681"/>
      <c r="E34" s="681"/>
      <c r="F34" s="681"/>
      <c r="G34" s="681"/>
      <c r="H34" s="681"/>
      <c r="I34" s="681"/>
      <c r="J34" s="681"/>
      <c r="K34" s="681"/>
      <c r="L34" s="681"/>
      <c r="M34" s="681"/>
      <c r="N34" s="681"/>
      <c r="O34" s="681"/>
      <c r="P34" s="681"/>
      <c r="Q34" s="682"/>
      <c r="R34" s="683">
        <v>237736</v>
      </c>
      <c r="S34" s="684"/>
      <c r="T34" s="684"/>
      <c r="U34" s="684"/>
      <c r="V34" s="684"/>
      <c r="W34" s="684"/>
      <c r="X34" s="684"/>
      <c r="Y34" s="685"/>
      <c r="Z34" s="686">
        <v>0.5</v>
      </c>
      <c r="AA34" s="686"/>
      <c r="AB34" s="686"/>
      <c r="AC34" s="686"/>
      <c r="AD34" s="687">
        <v>14849</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330</v>
      </c>
      <c r="CE34" s="699"/>
      <c r="CF34" s="699"/>
      <c r="CG34" s="699"/>
      <c r="CH34" s="699"/>
      <c r="CI34" s="699"/>
      <c r="CJ34" s="699"/>
      <c r="CK34" s="699"/>
      <c r="CL34" s="699"/>
      <c r="CM34" s="699"/>
      <c r="CN34" s="699"/>
      <c r="CO34" s="699"/>
      <c r="CP34" s="699"/>
      <c r="CQ34" s="700"/>
      <c r="CR34" s="683">
        <v>5864444</v>
      </c>
      <c r="CS34" s="684"/>
      <c r="CT34" s="684"/>
      <c r="CU34" s="684"/>
      <c r="CV34" s="684"/>
      <c r="CW34" s="684"/>
      <c r="CX34" s="684"/>
      <c r="CY34" s="685"/>
      <c r="CZ34" s="688">
        <v>12.7</v>
      </c>
      <c r="DA34" s="717"/>
      <c r="DB34" s="717"/>
      <c r="DC34" s="721"/>
      <c r="DD34" s="692">
        <v>2723591</v>
      </c>
      <c r="DE34" s="684"/>
      <c r="DF34" s="684"/>
      <c r="DG34" s="684"/>
      <c r="DH34" s="684"/>
      <c r="DI34" s="684"/>
      <c r="DJ34" s="684"/>
      <c r="DK34" s="685"/>
      <c r="DL34" s="692">
        <v>2294558</v>
      </c>
      <c r="DM34" s="684"/>
      <c r="DN34" s="684"/>
      <c r="DO34" s="684"/>
      <c r="DP34" s="684"/>
      <c r="DQ34" s="684"/>
      <c r="DR34" s="684"/>
      <c r="DS34" s="684"/>
      <c r="DT34" s="684"/>
      <c r="DU34" s="684"/>
      <c r="DV34" s="685"/>
      <c r="DW34" s="688">
        <v>9</v>
      </c>
      <c r="DX34" s="717"/>
      <c r="DY34" s="717"/>
      <c r="DZ34" s="717"/>
      <c r="EA34" s="717"/>
      <c r="EB34" s="717"/>
      <c r="EC34" s="718"/>
    </row>
    <row r="35" spans="2:133" ht="11.25" customHeight="1" x14ac:dyDescent="0.15">
      <c r="B35" s="680" t="s">
        <v>331</v>
      </c>
      <c r="C35" s="681"/>
      <c r="D35" s="681"/>
      <c r="E35" s="681"/>
      <c r="F35" s="681"/>
      <c r="G35" s="681"/>
      <c r="H35" s="681"/>
      <c r="I35" s="681"/>
      <c r="J35" s="681"/>
      <c r="K35" s="681"/>
      <c r="L35" s="681"/>
      <c r="M35" s="681"/>
      <c r="N35" s="681"/>
      <c r="O35" s="681"/>
      <c r="P35" s="681"/>
      <c r="Q35" s="682"/>
      <c r="R35" s="683">
        <v>281818</v>
      </c>
      <c r="S35" s="684"/>
      <c r="T35" s="684"/>
      <c r="U35" s="684"/>
      <c r="V35" s="684"/>
      <c r="W35" s="684"/>
      <c r="X35" s="684"/>
      <c r="Y35" s="685"/>
      <c r="Z35" s="686">
        <v>0.6</v>
      </c>
      <c r="AA35" s="686"/>
      <c r="AB35" s="686"/>
      <c r="AC35" s="686"/>
      <c r="AD35" s="687" t="s">
        <v>254</v>
      </c>
      <c r="AE35" s="687"/>
      <c r="AF35" s="687"/>
      <c r="AG35" s="687"/>
      <c r="AH35" s="687"/>
      <c r="AI35" s="687"/>
      <c r="AJ35" s="687"/>
      <c r="AK35" s="687"/>
      <c r="AL35" s="688" t="s">
        <v>254</v>
      </c>
      <c r="AM35" s="689"/>
      <c r="AN35" s="689"/>
      <c r="AO35" s="690"/>
      <c r="AP35" s="235"/>
      <c r="AQ35" s="662" t="s">
        <v>332</v>
      </c>
      <c r="AR35" s="663"/>
      <c r="AS35" s="663"/>
      <c r="AT35" s="663"/>
      <c r="AU35" s="663"/>
      <c r="AV35" s="663"/>
      <c r="AW35" s="663"/>
      <c r="AX35" s="663"/>
      <c r="AY35" s="663"/>
      <c r="AZ35" s="663"/>
      <c r="BA35" s="663"/>
      <c r="BB35" s="663"/>
      <c r="BC35" s="663"/>
      <c r="BD35" s="663"/>
      <c r="BE35" s="663"/>
      <c r="BF35" s="664"/>
      <c r="BG35" s="662" t="s">
        <v>333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334</v>
      </c>
      <c r="CE35" s="699"/>
      <c r="CF35" s="699"/>
      <c r="CG35" s="699"/>
      <c r="CH35" s="699"/>
      <c r="CI35" s="699"/>
      <c r="CJ35" s="699"/>
      <c r="CK35" s="699"/>
      <c r="CL35" s="699"/>
      <c r="CM35" s="699"/>
      <c r="CN35" s="699"/>
      <c r="CO35" s="699"/>
      <c r="CP35" s="699"/>
      <c r="CQ35" s="700"/>
      <c r="CR35" s="683">
        <v>286294</v>
      </c>
      <c r="CS35" s="719"/>
      <c r="CT35" s="719"/>
      <c r="CU35" s="719"/>
      <c r="CV35" s="719"/>
      <c r="CW35" s="719"/>
      <c r="CX35" s="719"/>
      <c r="CY35" s="720"/>
      <c r="CZ35" s="688">
        <v>0.6</v>
      </c>
      <c r="DA35" s="717"/>
      <c r="DB35" s="717"/>
      <c r="DC35" s="721"/>
      <c r="DD35" s="692">
        <v>217396</v>
      </c>
      <c r="DE35" s="719"/>
      <c r="DF35" s="719"/>
      <c r="DG35" s="719"/>
      <c r="DH35" s="719"/>
      <c r="DI35" s="719"/>
      <c r="DJ35" s="719"/>
      <c r="DK35" s="720"/>
      <c r="DL35" s="692">
        <v>207928</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15">
      <c r="B36" s="680" t="s">
        <v>335</v>
      </c>
      <c r="C36" s="681"/>
      <c r="D36" s="681"/>
      <c r="E36" s="681"/>
      <c r="F36" s="681"/>
      <c r="G36" s="681"/>
      <c r="H36" s="681"/>
      <c r="I36" s="681"/>
      <c r="J36" s="681"/>
      <c r="K36" s="681"/>
      <c r="L36" s="681"/>
      <c r="M36" s="681"/>
      <c r="N36" s="681"/>
      <c r="O36" s="681"/>
      <c r="P36" s="681"/>
      <c r="Q36" s="682"/>
      <c r="R36" s="683">
        <v>1569726</v>
      </c>
      <c r="S36" s="684"/>
      <c r="T36" s="684"/>
      <c r="U36" s="684"/>
      <c r="V36" s="684"/>
      <c r="W36" s="684"/>
      <c r="X36" s="684"/>
      <c r="Y36" s="685"/>
      <c r="Z36" s="686">
        <v>3.1</v>
      </c>
      <c r="AA36" s="686"/>
      <c r="AB36" s="686"/>
      <c r="AC36" s="686"/>
      <c r="AD36" s="687" t="s">
        <v>180</v>
      </c>
      <c r="AE36" s="687"/>
      <c r="AF36" s="687"/>
      <c r="AG36" s="687"/>
      <c r="AH36" s="687"/>
      <c r="AI36" s="687"/>
      <c r="AJ36" s="687"/>
      <c r="AK36" s="687"/>
      <c r="AL36" s="688" t="s">
        <v>254</v>
      </c>
      <c r="AM36" s="689"/>
      <c r="AN36" s="689"/>
      <c r="AO36" s="690"/>
      <c r="AP36" s="235"/>
      <c r="AQ36" s="757" t="s">
        <v>336</v>
      </c>
      <c r="AR36" s="758"/>
      <c r="AS36" s="758"/>
      <c r="AT36" s="758"/>
      <c r="AU36" s="758"/>
      <c r="AV36" s="758"/>
      <c r="AW36" s="758"/>
      <c r="AX36" s="758"/>
      <c r="AY36" s="759"/>
      <c r="AZ36" s="672">
        <v>6338565</v>
      </c>
      <c r="BA36" s="673"/>
      <c r="BB36" s="673"/>
      <c r="BC36" s="673"/>
      <c r="BD36" s="673"/>
      <c r="BE36" s="673"/>
      <c r="BF36" s="760"/>
      <c r="BG36" s="694" t="s">
        <v>337</v>
      </c>
      <c r="BH36" s="695"/>
      <c r="BI36" s="695"/>
      <c r="BJ36" s="695"/>
      <c r="BK36" s="695"/>
      <c r="BL36" s="695"/>
      <c r="BM36" s="695"/>
      <c r="BN36" s="695"/>
      <c r="BO36" s="695"/>
      <c r="BP36" s="695"/>
      <c r="BQ36" s="695"/>
      <c r="BR36" s="695"/>
      <c r="BS36" s="695"/>
      <c r="BT36" s="695"/>
      <c r="BU36" s="696"/>
      <c r="BV36" s="672">
        <v>698833</v>
      </c>
      <c r="BW36" s="673"/>
      <c r="BX36" s="673"/>
      <c r="BY36" s="673"/>
      <c r="BZ36" s="673"/>
      <c r="CA36" s="673"/>
      <c r="CB36" s="760"/>
      <c r="CD36" s="698" t="s">
        <v>338</v>
      </c>
      <c r="CE36" s="699"/>
      <c r="CF36" s="699"/>
      <c r="CG36" s="699"/>
      <c r="CH36" s="699"/>
      <c r="CI36" s="699"/>
      <c r="CJ36" s="699"/>
      <c r="CK36" s="699"/>
      <c r="CL36" s="699"/>
      <c r="CM36" s="699"/>
      <c r="CN36" s="699"/>
      <c r="CO36" s="699"/>
      <c r="CP36" s="699"/>
      <c r="CQ36" s="700"/>
      <c r="CR36" s="683">
        <v>6603384</v>
      </c>
      <c r="CS36" s="684"/>
      <c r="CT36" s="684"/>
      <c r="CU36" s="684"/>
      <c r="CV36" s="684"/>
      <c r="CW36" s="684"/>
      <c r="CX36" s="684"/>
      <c r="CY36" s="685"/>
      <c r="CZ36" s="688">
        <v>14.3</v>
      </c>
      <c r="DA36" s="717"/>
      <c r="DB36" s="717"/>
      <c r="DC36" s="721"/>
      <c r="DD36" s="692">
        <v>4233306</v>
      </c>
      <c r="DE36" s="684"/>
      <c r="DF36" s="684"/>
      <c r="DG36" s="684"/>
      <c r="DH36" s="684"/>
      <c r="DI36" s="684"/>
      <c r="DJ36" s="684"/>
      <c r="DK36" s="685"/>
      <c r="DL36" s="692">
        <v>3740722</v>
      </c>
      <c r="DM36" s="684"/>
      <c r="DN36" s="684"/>
      <c r="DO36" s="684"/>
      <c r="DP36" s="684"/>
      <c r="DQ36" s="684"/>
      <c r="DR36" s="684"/>
      <c r="DS36" s="684"/>
      <c r="DT36" s="684"/>
      <c r="DU36" s="684"/>
      <c r="DV36" s="685"/>
      <c r="DW36" s="688">
        <v>14.6</v>
      </c>
      <c r="DX36" s="717"/>
      <c r="DY36" s="717"/>
      <c r="DZ36" s="717"/>
      <c r="EA36" s="717"/>
      <c r="EB36" s="717"/>
      <c r="EC36" s="718"/>
    </row>
    <row r="37" spans="2:133" ht="11.25" customHeight="1" x14ac:dyDescent="0.15">
      <c r="B37" s="680" t="s">
        <v>339</v>
      </c>
      <c r="C37" s="681"/>
      <c r="D37" s="681"/>
      <c r="E37" s="681"/>
      <c r="F37" s="681"/>
      <c r="G37" s="681"/>
      <c r="H37" s="681"/>
      <c r="I37" s="681"/>
      <c r="J37" s="681"/>
      <c r="K37" s="681"/>
      <c r="L37" s="681"/>
      <c r="M37" s="681"/>
      <c r="N37" s="681"/>
      <c r="O37" s="681"/>
      <c r="P37" s="681"/>
      <c r="Q37" s="682"/>
      <c r="R37" s="683">
        <v>2121295</v>
      </c>
      <c r="S37" s="684"/>
      <c r="T37" s="684"/>
      <c r="U37" s="684"/>
      <c r="V37" s="684"/>
      <c r="W37" s="684"/>
      <c r="X37" s="684"/>
      <c r="Y37" s="685"/>
      <c r="Z37" s="686">
        <v>4.2</v>
      </c>
      <c r="AA37" s="686"/>
      <c r="AB37" s="686"/>
      <c r="AC37" s="686"/>
      <c r="AD37" s="687" t="s">
        <v>241</v>
      </c>
      <c r="AE37" s="687"/>
      <c r="AF37" s="687"/>
      <c r="AG37" s="687"/>
      <c r="AH37" s="687"/>
      <c r="AI37" s="687"/>
      <c r="AJ37" s="687"/>
      <c r="AK37" s="687"/>
      <c r="AL37" s="688" t="s">
        <v>241</v>
      </c>
      <c r="AM37" s="689"/>
      <c r="AN37" s="689"/>
      <c r="AO37" s="690"/>
      <c r="AQ37" s="761" t="s">
        <v>340</v>
      </c>
      <c r="AR37" s="762"/>
      <c r="AS37" s="762"/>
      <c r="AT37" s="762"/>
      <c r="AU37" s="762"/>
      <c r="AV37" s="762"/>
      <c r="AW37" s="762"/>
      <c r="AX37" s="762"/>
      <c r="AY37" s="763"/>
      <c r="AZ37" s="683">
        <v>1201171</v>
      </c>
      <c r="BA37" s="684"/>
      <c r="BB37" s="684"/>
      <c r="BC37" s="684"/>
      <c r="BD37" s="719"/>
      <c r="BE37" s="719"/>
      <c r="BF37" s="750"/>
      <c r="BG37" s="698" t="s">
        <v>341</v>
      </c>
      <c r="BH37" s="699"/>
      <c r="BI37" s="699"/>
      <c r="BJ37" s="699"/>
      <c r="BK37" s="699"/>
      <c r="BL37" s="699"/>
      <c r="BM37" s="699"/>
      <c r="BN37" s="699"/>
      <c r="BO37" s="699"/>
      <c r="BP37" s="699"/>
      <c r="BQ37" s="699"/>
      <c r="BR37" s="699"/>
      <c r="BS37" s="699"/>
      <c r="BT37" s="699"/>
      <c r="BU37" s="700"/>
      <c r="BV37" s="683">
        <v>518107</v>
      </c>
      <c r="BW37" s="684"/>
      <c r="BX37" s="684"/>
      <c r="BY37" s="684"/>
      <c r="BZ37" s="684"/>
      <c r="CA37" s="684"/>
      <c r="CB37" s="693"/>
      <c r="CD37" s="698" t="s">
        <v>342</v>
      </c>
      <c r="CE37" s="699"/>
      <c r="CF37" s="699"/>
      <c r="CG37" s="699"/>
      <c r="CH37" s="699"/>
      <c r="CI37" s="699"/>
      <c r="CJ37" s="699"/>
      <c r="CK37" s="699"/>
      <c r="CL37" s="699"/>
      <c r="CM37" s="699"/>
      <c r="CN37" s="699"/>
      <c r="CO37" s="699"/>
      <c r="CP37" s="699"/>
      <c r="CQ37" s="700"/>
      <c r="CR37" s="683">
        <v>1986002</v>
      </c>
      <c r="CS37" s="719"/>
      <c r="CT37" s="719"/>
      <c r="CU37" s="719"/>
      <c r="CV37" s="719"/>
      <c r="CW37" s="719"/>
      <c r="CX37" s="719"/>
      <c r="CY37" s="720"/>
      <c r="CZ37" s="688">
        <v>4.3</v>
      </c>
      <c r="DA37" s="717"/>
      <c r="DB37" s="717"/>
      <c r="DC37" s="721"/>
      <c r="DD37" s="692">
        <v>1711540</v>
      </c>
      <c r="DE37" s="719"/>
      <c r="DF37" s="719"/>
      <c r="DG37" s="719"/>
      <c r="DH37" s="719"/>
      <c r="DI37" s="719"/>
      <c r="DJ37" s="719"/>
      <c r="DK37" s="720"/>
      <c r="DL37" s="692">
        <v>1650012</v>
      </c>
      <c r="DM37" s="719"/>
      <c r="DN37" s="719"/>
      <c r="DO37" s="719"/>
      <c r="DP37" s="719"/>
      <c r="DQ37" s="719"/>
      <c r="DR37" s="719"/>
      <c r="DS37" s="719"/>
      <c r="DT37" s="719"/>
      <c r="DU37" s="719"/>
      <c r="DV37" s="720"/>
      <c r="DW37" s="688">
        <v>6.4</v>
      </c>
      <c r="DX37" s="717"/>
      <c r="DY37" s="717"/>
      <c r="DZ37" s="717"/>
      <c r="EA37" s="717"/>
      <c r="EB37" s="717"/>
      <c r="EC37" s="718"/>
    </row>
    <row r="38" spans="2:133" ht="11.25" customHeight="1" x14ac:dyDescent="0.15">
      <c r="B38" s="680" t="s">
        <v>343</v>
      </c>
      <c r="C38" s="681"/>
      <c r="D38" s="681"/>
      <c r="E38" s="681"/>
      <c r="F38" s="681"/>
      <c r="G38" s="681"/>
      <c r="H38" s="681"/>
      <c r="I38" s="681"/>
      <c r="J38" s="681"/>
      <c r="K38" s="681"/>
      <c r="L38" s="681"/>
      <c r="M38" s="681"/>
      <c r="N38" s="681"/>
      <c r="O38" s="681"/>
      <c r="P38" s="681"/>
      <c r="Q38" s="682"/>
      <c r="R38" s="683">
        <v>742515</v>
      </c>
      <c r="S38" s="684"/>
      <c r="T38" s="684"/>
      <c r="U38" s="684"/>
      <c r="V38" s="684"/>
      <c r="W38" s="684"/>
      <c r="X38" s="684"/>
      <c r="Y38" s="685"/>
      <c r="Z38" s="686">
        <v>1.5</v>
      </c>
      <c r="AA38" s="686"/>
      <c r="AB38" s="686"/>
      <c r="AC38" s="686"/>
      <c r="AD38" s="687">
        <v>1806</v>
      </c>
      <c r="AE38" s="687"/>
      <c r="AF38" s="687"/>
      <c r="AG38" s="687"/>
      <c r="AH38" s="687"/>
      <c r="AI38" s="687"/>
      <c r="AJ38" s="687"/>
      <c r="AK38" s="687"/>
      <c r="AL38" s="688">
        <v>0</v>
      </c>
      <c r="AM38" s="689"/>
      <c r="AN38" s="689"/>
      <c r="AO38" s="690"/>
      <c r="AQ38" s="761" t="s">
        <v>344</v>
      </c>
      <c r="AR38" s="762"/>
      <c r="AS38" s="762"/>
      <c r="AT38" s="762"/>
      <c r="AU38" s="762"/>
      <c r="AV38" s="762"/>
      <c r="AW38" s="762"/>
      <c r="AX38" s="762"/>
      <c r="AY38" s="763"/>
      <c r="AZ38" s="683">
        <v>1194505</v>
      </c>
      <c r="BA38" s="684"/>
      <c r="BB38" s="684"/>
      <c r="BC38" s="684"/>
      <c r="BD38" s="719"/>
      <c r="BE38" s="719"/>
      <c r="BF38" s="750"/>
      <c r="BG38" s="698" t="s">
        <v>345</v>
      </c>
      <c r="BH38" s="699"/>
      <c r="BI38" s="699"/>
      <c r="BJ38" s="699"/>
      <c r="BK38" s="699"/>
      <c r="BL38" s="699"/>
      <c r="BM38" s="699"/>
      <c r="BN38" s="699"/>
      <c r="BO38" s="699"/>
      <c r="BP38" s="699"/>
      <c r="BQ38" s="699"/>
      <c r="BR38" s="699"/>
      <c r="BS38" s="699"/>
      <c r="BT38" s="699"/>
      <c r="BU38" s="700"/>
      <c r="BV38" s="683">
        <v>13217</v>
      </c>
      <c r="BW38" s="684"/>
      <c r="BX38" s="684"/>
      <c r="BY38" s="684"/>
      <c r="BZ38" s="684"/>
      <c r="CA38" s="684"/>
      <c r="CB38" s="693"/>
      <c r="CD38" s="698" t="s">
        <v>346</v>
      </c>
      <c r="CE38" s="699"/>
      <c r="CF38" s="699"/>
      <c r="CG38" s="699"/>
      <c r="CH38" s="699"/>
      <c r="CI38" s="699"/>
      <c r="CJ38" s="699"/>
      <c r="CK38" s="699"/>
      <c r="CL38" s="699"/>
      <c r="CM38" s="699"/>
      <c r="CN38" s="699"/>
      <c r="CO38" s="699"/>
      <c r="CP38" s="699"/>
      <c r="CQ38" s="700"/>
      <c r="CR38" s="683">
        <v>5068418</v>
      </c>
      <c r="CS38" s="684"/>
      <c r="CT38" s="684"/>
      <c r="CU38" s="684"/>
      <c r="CV38" s="684"/>
      <c r="CW38" s="684"/>
      <c r="CX38" s="684"/>
      <c r="CY38" s="685"/>
      <c r="CZ38" s="688">
        <v>11</v>
      </c>
      <c r="DA38" s="717"/>
      <c r="DB38" s="717"/>
      <c r="DC38" s="721"/>
      <c r="DD38" s="692">
        <v>4293507</v>
      </c>
      <c r="DE38" s="684"/>
      <c r="DF38" s="684"/>
      <c r="DG38" s="684"/>
      <c r="DH38" s="684"/>
      <c r="DI38" s="684"/>
      <c r="DJ38" s="684"/>
      <c r="DK38" s="685"/>
      <c r="DL38" s="692">
        <v>3683931</v>
      </c>
      <c r="DM38" s="684"/>
      <c r="DN38" s="684"/>
      <c r="DO38" s="684"/>
      <c r="DP38" s="684"/>
      <c r="DQ38" s="684"/>
      <c r="DR38" s="684"/>
      <c r="DS38" s="684"/>
      <c r="DT38" s="684"/>
      <c r="DU38" s="684"/>
      <c r="DV38" s="685"/>
      <c r="DW38" s="688">
        <v>14.4</v>
      </c>
      <c r="DX38" s="717"/>
      <c r="DY38" s="717"/>
      <c r="DZ38" s="717"/>
      <c r="EA38" s="717"/>
      <c r="EB38" s="717"/>
      <c r="EC38" s="718"/>
    </row>
    <row r="39" spans="2:133" ht="11.25" customHeight="1" x14ac:dyDescent="0.15">
      <c r="B39" s="680" t="s">
        <v>347</v>
      </c>
      <c r="C39" s="681"/>
      <c r="D39" s="681"/>
      <c r="E39" s="681"/>
      <c r="F39" s="681"/>
      <c r="G39" s="681"/>
      <c r="H39" s="681"/>
      <c r="I39" s="681"/>
      <c r="J39" s="681"/>
      <c r="K39" s="681"/>
      <c r="L39" s="681"/>
      <c r="M39" s="681"/>
      <c r="N39" s="681"/>
      <c r="O39" s="681"/>
      <c r="P39" s="681"/>
      <c r="Q39" s="682"/>
      <c r="R39" s="683">
        <v>5534600</v>
      </c>
      <c r="S39" s="684"/>
      <c r="T39" s="684"/>
      <c r="U39" s="684"/>
      <c r="V39" s="684"/>
      <c r="W39" s="684"/>
      <c r="X39" s="684"/>
      <c r="Y39" s="685"/>
      <c r="Z39" s="686">
        <v>11</v>
      </c>
      <c r="AA39" s="686"/>
      <c r="AB39" s="686"/>
      <c r="AC39" s="686"/>
      <c r="AD39" s="687" t="s">
        <v>254</v>
      </c>
      <c r="AE39" s="687"/>
      <c r="AF39" s="687"/>
      <c r="AG39" s="687"/>
      <c r="AH39" s="687"/>
      <c r="AI39" s="687"/>
      <c r="AJ39" s="687"/>
      <c r="AK39" s="687"/>
      <c r="AL39" s="688" t="s">
        <v>254</v>
      </c>
      <c r="AM39" s="689"/>
      <c r="AN39" s="689"/>
      <c r="AO39" s="690"/>
      <c r="AQ39" s="761" t="s">
        <v>348</v>
      </c>
      <c r="AR39" s="762"/>
      <c r="AS39" s="762"/>
      <c r="AT39" s="762"/>
      <c r="AU39" s="762"/>
      <c r="AV39" s="762"/>
      <c r="AW39" s="762"/>
      <c r="AX39" s="762"/>
      <c r="AY39" s="763"/>
      <c r="AZ39" s="683">
        <v>61978</v>
      </c>
      <c r="BA39" s="684"/>
      <c r="BB39" s="684"/>
      <c r="BC39" s="684"/>
      <c r="BD39" s="719"/>
      <c r="BE39" s="719"/>
      <c r="BF39" s="750"/>
      <c r="BG39" s="698" t="s">
        <v>349</v>
      </c>
      <c r="BH39" s="699"/>
      <c r="BI39" s="699"/>
      <c r="BJ39" s="699"/>
      <c r="BK39" s="699"/>
      <c r="BL39" s="699"/>
      <c r="BM39" s="699"/>
      <c r="BN39" s="699"/>
      <c r="BO39" s="699"/>
      <c r="BP39" s="699"/>
      <c r="BQ39" s="699"/>
      <c r="BR39" s="699"/>
      <c r="BS39" s="699"/>
      <c r="BT39" s="699"/>
      <c r="BU39" s="700"/>
      <c r="BV39" s="683">
        <v>21837</v>
      </c>
      <c r="BW39" s="684"/>
      <c r="BX39" s="684"/>
      <c r="BY39" s="684"/>
      <c r="BZ39" s="684"/>
      <c r="CA39" s="684"/>
      <c r="CB39" s="693"/>
      <c r="CD39" s="698" t="s">
        <v>350</v>
      </c>
      <c r="CE39" s="699"/>
      <c r="CF39" s="699"/>
      <c r="CG39" s="699"/>
      <c r="CH39" s="699"/>
      <c r="CI39" s="699"/>
      <c r="CJ39" s="699"/>
      <c r="CK39" s="699"/>
      <c r="CL39" s="699"/>
      <c r="CM39" s="699"/>
      <c r="CN39" s="699"/>
      <c r="CO39" s="699"/>
      <c r="CP39" s="699"/>
      <c r="CQ39" s="700"/>
      <c r="CR39" s="683">
        <v>431428</v>
      </c>
      <c r="CS39" s="719"/>
      <c r="CT39" s="719"/>
      <c r="CU39" s="719"/>
      <c r="CV39" s="719"/>
      <c r="CW39" s="719"/>
      <c r="CX39" s="719"/>
      <c r="CY39" s="720"/>
      <c r="CZ39" s="688">
        <v>0.9</v>
      </c>
      <c r="DA39" s="717"/>
      <c r="DB39" s="717"/>
      <c r="DC39" s="721"/>
      <c r="DD39" s="692">
        <v>260528</v>
      </c>
      <c r="DE39" s="719"/>
      <c r="DF39" s="719"/>
      <c r="DG39" s="719"/>
      <c r="DH39" s="719"/>
      <c r="DI39" s="719"/>
      <c r="DJ39" s="719"/>
      <c r="DK39" s="720"/>
      <c r="DL39" s="692" t="s">
        <v>241</v>
      </c>
      <c r="DM39" s="719"/>
      <c r="DN39" s="719"/>
      <c r="DO39" s="719"/>
      <c r="DP39" s="719"/>
      <c r="DQ39" s="719"/>
      <c r="DR39" s="719"/>
      <c r="DS39" s="719"/>
      <c r="DT39" s="719"/>
      <c r="DU39" s="719"/>
      <c r="DV39" s="720"/>
      <c r="DW39" s="688" t="s">
        <v>241</v>
      </c>
      <c r="DX39" s="717"/>
      <c r="DY39" s="717"/>
      <c r="DZ39" s="717"/>
      <c r="EA39" s="717"/>
      <c r="EB39" s="717"/>
      <c r="EC39" s="718"/>
    </row>
    <row r="40" spans="2:133" ht="11.25" customHeight="1" x14ac:dyDescent="0.15">
      <c r="B40" s="680" t="s">
        <v>351</v>
      </c>
      <c r="C40" s="681"/>
      <c r="D40" s="681"/>
      <c r="E40" s="681"/>
      <c r="F40" s="681"/>
      <c r="G40" s="681"/>
      <c r="H40" s="681"/>
      <c r="I40" s="681"/>
      <c r="J40" s="681"/>
      <c r="K40" s="681"/>
      <c r="L40" s="681"/>
      <c r="M40" s="681"/>
      <c r="N40" s="681"/>
      <c r="O40" s="681"/>
      <c r="P40" s="681"/>
      <c r="Q40" s="682"/>
      <c r="R40" s="683" t="s">
        <v>254</v>
      </c>
      <c r="S40" s="684"/>
      <c r="T40" s="684"/>
      <c r="U40" s="684"/>
      <c r="V40" s="684"/>
      <c r="W40" s="684"/>
      <c r="X40" s="684"/>
      <c r="Y40" s="685"/>
      <c r="Z40" s="686" t="s">
        <v>254</v>
      </c>
      <c r="AA40" s="686"/>
      <c r="AB40" s="686"/>
      <c r="AC40" s="686"/>
      <c r="AD40" s="687" t="s">
        <v>254</v>
      </c>
      <c r="AE40" s="687"/>
      <c r="AF40" s="687"/>
      <c r="AG40" s="687"/>
      <c r="AH40" s="687"/>
      <c r="AI40" s="687"/>
      <c r="AJ40" s="687"/>
      <c r="AK40" s="687"/>
      <c r="AL40" s="688" t="s">
        <v>241</v>
      </c>
      <c r="AM40" s="689"/>
      <c r="AN40" s="689"/>
      <c r="AO40" s="690"/>
      <c r="AQ40" s="761" t="s">
        <v>352</v>
      </c>
      <c r="AR40" s="762"/>
      <c r="AS40" s="762"/>
      <c r="AT40" s="762"/>
      <c r="AU40" s="762"/>
      <c r="AV40" s="762"/>
      <c r="AW40" s="762"/>
      <c r="AX40" s="762"/>
      <c r="AY40" s="763"/>
      <c r="AZ40" s="683">
        <v>26497</v>
      </c>
      <c r="BA40" s="684"/>
      <c r="BB40" s="684"/>
      <c r="BC40" s="684"/>
      <c r="BD40" s="719"/>
      <c r="BE40" s="719"/>
      <c r="BF40" s="750"/>
      <c r="BG40" s="764" t="s">
        <v>353</v>
      </c>
      <c r="BH40" s="765"/>
      <c r="BI40" s="765"/>
      <c r="BJ40" s="765"/>
      <c r="BK40" s="765"/>
      <c r="BL40" s="236"/>
      <c r="BM40" s="699" t="s">
        <v>354</v>
      </c>
      <c r="BN40" s="699"/>
      <c r="BO40" s="699"/>
      <c r="BP40" s="699"/>
      <c r="BQ40" s="699"/>
      <c r="BR40" s="699"/>
      <c r="BS40" s="699"/>
      <c r="BT40" s="699"/>
      <c r="BU40" s="700"/>
      <c r="BV40" s="683">
        <v>92</v>
      </c>
      <c r="BW40" s="684"/>
      <c r="BX40" s="684"/>
      <c r="BY40" s="684"/>
      <c r="BZ40" s="684"/>
      <c r="CA40" s="684"/>
      <c r="CB40" s="693"/>
      <c r="CD40" s="698" t="s">
        <v>355</v>
      </c>
      <c r="CE40" s="699"/>
      <c r="CF40" s="699"/>
      <c r="CG40" s="699"/>
      <c r="CH40" s="699"/>
      <c r="CI40" s="699"/>
      <c r="CJ40" s="699"/>
      <c r="CK40" s="699"/>
      <c r="CL40" s="699"/>
      <c r="CM40" s="699"/>
      <c r="CN40" s="699"/>
      <c r="CO40" s="699"/>
      <c r="CP40" s="699"/>
      <c r="CQ40" s="700"/>
      <c r="CR40" s="683">
        <v>368381</v>
      </c>
      <c r="CS40" s="684"/>
      <c r="CT40" s="684"/>
      <c r="CU40" s="684"/>
      <c r="CV40" s="684"/>
      <c r="CW40" s="684"/>
      <c r="CX40" s="684"/>
      <c r="CY40" s="685"/>
      <c r="CZ40" s="688">
        <v>0.8</v>
      </c>
      <c r="DA40" s="717"/>
      <c r="DB40" s="717"/>
      <c r="DC40" s="721"/>
      <c r="DD40" s="692">
        <v>20931</v>
      </c>
      <c r="DE40" s="684"/>
      <c r="DF40" s="684"/>
      <c r="DG40" s="684"/>
      <c r="DH40" s="684"/>
      <c r="DI40" s="684"/>
      <c r="DJ40" s="684"/>
      <c r="DK40" s="685"/>
      <c r="DL40" s="692" t="s">
        <v>241</v>
      </c>
      <c r="DM40" s="684"/>
      <c r="DN40" s="684"/>
      <c r="DO40" s="684"/>
      <c r="DP40" s="684"/>
      <c r="DQ40" s="684"/>
      <c r="DR40" s="684"/>
      <c r="DS40" s="684"/>
      <c r="DT40" s="684"/>
      <c r="DU40" s="684"/>
      <c r="DV40" s="685"/>
      <c r="DW40" s="688" t="s">
        <v>254</v>
      </c>
      <c r="DX40" s="717"/>
      <c r="DY40" s="717"/>
      <c r="DZ40" s="717"/>
      <c r="EA40" s="717"/>
      <c r="EB40" s="717"/>
      <c r="EC40" s="718"/>
    </row>
    <row r="41" spans="2:133" ht="11.25" customHeight="1" x14ac:dyDescent="0.15">
      <c r="B41" s="680" t="s">
        <v>356</v>
      </c>
      <c r="C41" s="681"/>
      <c r="D41" s="681"/>
      <c r="E41" s="681"/>
      <c r="F41" s="681"/>
      <c r="G41" s="681"/>
      <c r="H41" s="681"/>
      <c r="I41" s="681"/>
      <c r="J41" s="681"/>
      <c r="K41" s="681"/>
      <c r="L41" s="681"/>
      <c r="M41" s="681"/>
      <c r="N41" s="681"/>
      <c r="O41" s="681"/>
      <c r="P41" s="681"/>
      <c r="Q41" s="682"/>
      <c r="R41" s="683">
        <v>868000</v>
      </c>
      <c r="S41" s="684"/>
      <c r="T41" s="684"/>
      <c r="U41" s="684"/>
      <c r="V41" s="684"/>
      <c r="W41" s="684"/>
      <c r="X41" s="684"/>
      <c r="Y41" s="685"/>
      <c r="Z41" s="686">
        <v>1.7</v>
      </c>
      <c r="AA41" s="686"/>
      <c r="AB41" s="686"/>
      <c r="AC41" s="686"/>
      <c r="AD41" s="687" t="s">
        <v>241</v>
      </c>
      <c r="AE41" s="687"/>
      <c r="AF41" s="687"/>
      <c r="AG41" s="687"/>
      <c r="AH41" s="687"/>
      <c r="AI41" s="687"/>
      <c r="AJ41" s="687"/>
      <c r="AK41" s="687"/>
      <c r="AL41" s="688" t="s">
        <v>254</v>
      </c>
      <c r="AM41" s="689"/>
      <c r="AN41" s="689"/>
      <c r="AO41" s="690"/>
      <c r="AQ41" s="761" t="s">
        <v>357</v>
      </c>
      <c r="AR41" s="762"/>
      <c r="AS41" s="762"/>
      <c r="AT41" s="762"/>
      <c r="AU41" s="762"/>
      <c r="AV41" s="762"/>
      <c r="AW41" s="762"/>
      <c r="AX41" s="762"/>
      <c r="AY41" s="763"/>
      <c r="AZ41" s="683">
        <v>983885</v>
      </c>
      <c r="BA41" s="684"/>
      <c r="BB41" s="684"/>
      <c r="BC41" s="684"/>
      <c r="BD41" s="719"/>
      <c r="BE41" s="719"/>
      <c r="BF41" s="750"/>
      <c r="BG41" s="764"/>
      <c r="BH41" s="765"/>
      <c r="BI41" s="765"/>
      <c r="BJ41" s="765"/>
      <c r="BK41" s="765"/>
      <c r="BL41" s="236"/>
      <c r="BM41" s="699" t="s">
        <v>358</v>
      </c>
      <c r="BN41" s="699"/>
      <c r="BO41" s="699"/>
      <c r="BP41" s="699"/>
      <c r="BQ41" s="699"/>
      <c r="BR41" s="699"/>
      <c r="BS41" s="699"/>
      <c r="BT41" s="699"/>
      <c r="BU41" s="700"/>
      <c r="BV41" s="683" t="s">
        <v>254</v>
      </c>
      <c r="BW41" s="684"/>
      <c r="BX41" s="684"/>
      <c r="BY41" s="684"/>
      <c r="BZ41" s="684"/>
      <c r="CA41" s="684"/>
      <c r="CB41" s="693"/>
      <c r="CD41" s="698" t="s">
        <v>359</v>
      </c>
      <c r="CE41" s="699"/>
      <c r="CF41" s="699"/>
      <c r="CG41" s="699"/>
      <c r="CH41" s="699"/>
      <c r="CI41" s="699"/>
      <c r="CJ41" s="699"/>
      <c r="CK41" s="699"/>
      <c r="CL41" s="699"/>
      <c r="CM41" s="699"/>
      <c r="CN41" s="699"/>
      <c r="CO41" s="699"/>
      <c r="CP41" s="699"/>
      <c r="CQ41" s="700"/>
      <c r="CR41" s="683" t="s">
        <v>254</v>
      </c>
      <c r="CS41" s="719"/>
      <c r="CT41" s="719"/>
      <c r="CU41" s="719"/>
      <c r="CV41" s="719"/>
      <c r="CW41" s="719"/>
      <c r="CX41" s="719"/>
      <c r="CY41" s="720"/>
      <c r="CZ41" s="688" t="s">
        <v>241</v>
      </c>
      <c r="DA41" s="717"/>
      <c r="DB41" s="717"/>
      <c r="DC41" s="721"/>
      <c r="DD41" s="692" t="s">
        <v>254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360</v>
      </c>
      <c r="C42" s="725"/>
      <c r="D42" s="725"/>
      <c r="E42" s="725"/>
      <c r="F42" s="725"/>
      <c r="G42" s="725"/>
      <c r="H42" s="725"/>
      <c r="I42" s="725"/>
      <c r="J42" s="725"/>
      <c r="K42" s="725"/>
      <c r="L42" s="725"/>
      <c r="M42" s="725"/>
      <c r="N42" s="725"/>
      <c r="O42" s="725"/>
      <c r="P42" s="725"/>
      <c r="Q42" s="726"/>
      <c r="R42" s="768">
        <v>50258454</v>
      </c>
      <c r="S42" s="769"/>
      <c r="T42" s="769"/>
      <c r="U42" s="769"/>
      <c r="V42" s="769"/>
      <c r="W42" s="769"/>
      <c r="X42" s="769"/>
      <c r="Y42" s="777"/>
      <c r="Z42" s="778">
        <v>100</v>
      </c>
      <c r="AA42" s="778"/>
      <c r="AB42" s="778"/>
      <c r="AC42" s="778"/>
      <c r="AD42" s="779">
        <v>24759677</v>
      </c>
      <c r="AE42" s="779"/>
      <c r="AF42" s="779"/>
      <c r="AG42" s="779"/>
      <c r="AH42" s="779"/>
      <c r="AI42" s="779"/>
      <c r="AJ42" s="779"/>
      <c r="AK42" s="779"/>
      <c r="AL42" s="780">
        <v>100</v>
      </c>
      <c r="AM42" s="755"/>
      <c r="AN42" s="755"/>
      <c r="AO42" s="781"/>
      <c r="AQ42" s="782" t="s">
        <v>361</v>
      </c>
      <c r="AR42" s="783"/>
      <c r="AS42" s="783"/>
      <c r="AT42" s="783"/>
      <c r="AU42" s="783"/>
      <c r="AV42" s="783"/>
      <c r="AW42" s="783"/>
      <c r="AX42" s="783"/>
      <c r="AY42" s="784"/>
      <c r="AZ42" s="768">
        <v>2870529</v>
      </c>
      <c r="BA42" s="769"/>
      <c r="BB42" s="769"/>
      <c r="BC42" s="769"/>
      <c r="BD42" s="754"/>
      <c r="BE42" s="754"/>
      <c r="BF42" s="756"/>
      <c r="BG42" s="766"/>
      <c r="BH42" s="767"/>
      <c r="BI42" s="767"/>
      <c r="BJ42" s="767"/>
      <c r="BK42" s="767"/>
      <c r="BL42" s="237"/>
      <c r="BM42" s="709" t="s">
        <v>362</v>
      </c>
      <c r="BN42" s="709"/>
      <c r="BO42" s="709"/>
      <c r="BP42" s="709"/>
      <c r="BQ42" s="709"/>
      <c r="BR42" s="709"/>
      <c r="BS42" s="709"/>
      <c r="BT42" s="709"/>
      <c r="BU42" s="710"/>
      <c r="BV42" s="768">
        <v>319</v>
      </c>
      <c r="BW42" s="769"/>
      <c r="BX42" s="769"/>
      <c r="BY42" s="769"/>
      <c r="BZ42" s="769"/>
      <c r="CA42" s="769"/>
      <c r="CB42" s="776"/>
      <c r="CD42" s="680" t="s">
        <v>363</v>
      </c>
      <c r="CE42" s="681"/>
      <c r="CF42" s="681"/>
      <c r="CG42" s="681"/>
      <c r="CH42" s="681"/>
      <c r="CI42" s="681"/>
      <c r="CJ42" s="681"/>
      <c r="CK42" s="681"/>
      <c r="CL42" s="681"/>
      <c r="CM42" s="681"/>
      <c r="CN42" s="681"/>
      <c r="CO42" s="681"/>
      <c r="CP42" s="681"/>
      <c r="CQ42" s="682"/>
      <c r="CR42" s="683">
        <v>9249730</v>
      </c>
      <c r="CS42" s="684"/>
      <c r="CT42" s="684"/>
      <c r="CU42" s="684"/>
      <c r="CV42" s="684"/>
      <c r="CW42" s="684"/>
      <c r="CX42" s="684"/>
      <c r="CY42" s="685"/>
      <c r="CZ42" s="688">
        <v>20.100000000000001</v>
      </c>
      <c r="DA42" s="689"/>
      <c r="DB42" s="689"/>
      <c r="DC42" s="701"/>
      <c r="DD42" s="692">
        <v>1764964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364</v>
      </c>
      <c r="CE43" s="681"/>
      <c r="CF43" s="681"/>
      <c r="CG43" s="681"/>
      <c r="CH43" s="681"/>
      <c r="CI43" s="681"/>
      <c r="CJ43" s="681"/>
      <c r="CK43" s="681"/>
      <c r="CL43" s="681"/>
      <c r="CM43" s="681"/>
      <c r="CN43" s="681"/>
      <c r="CO43" s="681"/>
      <c r="CP43" s="681"/>
      <c r="CQ43" s="682"/>
      <c r="CR43" s="683">
        <v>242629</v>
      </c>
      <c r="CS43" s="719"/>
      <c r="CT43" s="719"/>
      <c r="CU43" s="719"/>
      <c r="CV43" s="719"/>
      <c r="CW43" s="719"/>
      <c r="CX43" s="719"/>
      <c r="CY43" s="720"/>
      <c r="CZ43" s="688">
        <v>0.5</v>
      </c>
      <c r="DA43" s="717"/>
      <c r="DB43" s="717"/>
      <c r="DC43" s="721"/>
      <c r="DD43" s="692">
        <v>192079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312</v>
      </c>
      <c r="CE44" s="796"/>
      <c r="CF44" s="680" t="s">
        <v>365</v>
      </c>
      <c r="CG44" s="681"/>
      <c r="CH44" s="681"/>
      <c r="CI44" s="681"/>
      <c r="CJ44" s="681"/>
      <c r="CK44" s="681"/>
      <c r="CL44" s="681"/>
      <c r="CM44" s="681"/>
      <c r="CN44" s="681"/>
      <c r="CO44" s="681"/>
      <c r="CP44" s="681"/>
      <c r="CQ44" s="682"/>
      <c r="CR44" s="683">
        <v>5755597</v>
      </c>
      <c r="CS44" s="684"/>
      <c r="CT44" s="684"/>
      <c r="CU44" s="684"/>
      <c r="CV44" s="684"/>
      <c r="CW44" s="684"/>
      <c r="CX44" s="684"/>
      <c r="CY44" s="685"/>
      <c r="CZ44" s="688">
        <v>12.5</v>
      </c>
      <c r="DA44" s="689"/>
      <c r="DB44" s="689"/>
      <c r="DC44" s="701"/>
      <c r="DD44" s="692">
        <v>1007581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366</v>
      </c>
      <c r="CG45" s="681"/>
      <c r="CH45" s="681"/>
      <c r="CI45" s="681"/>
      <c r="CJ45" s="681"/>
      <c r="CK45" s="681"/>
      <c r="CL45" s="681"/>
      <c r="CM45" s="681"/>
      <c r="CN45" s="681"/>
      <c r="CO45" s="681"/>
      <c r="CP45" s="681"/>
      <c r="CQ45" s="682"/>
      <c r="CR45" s="683">
        <v>3086985</v>
      </c>
      <c r="CS45" s="719"/>
      <c r="CT45" s="719"/>
      <c r="CU45" s="719"/>
      <c r="CV45" s="719"/>
      <c r="CW45" s="719"/>
      <c r="CX45" s="719"/>
      <c r="CY45" s="720"/>
      <c r="CZ45" s="688">
        <v>6.7</v>
      </c>
      <c r="DA45" s="717"/>
      <c r="DB45" s="717"/>
      <c r="DC45" s="721"/>
      <c r="DD45" s="692">
        <v>101263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368</v>
      </c>
      <c r="CG46" s="681"/>
      <c r="CH46" s="681"/>
      <c r="CI46" s="681"/>
      <c r="CJ46" s="681"/>
      <c r="CK46" s="681"/>
      <c r="CL46" s="681"/>
      <c r="CM46" s="681"/>
      <c r="CN46" s="681"/>
      <c r="CO46" s="681"/>
      <c r="CP46" s="681"/>
      <c r="CQ46" s="682"/>
      <c r="CR46" s="683">
        <v>2390785</v>
      </c>
      <c r="CS46" s="684"/>
      <c r="CT46" s="684"/>
      <c r="CU46" s="684"/>
      <c r="CV46" s="684"/>
      <c r="CW46" s="684"/>
      <c r="CX46" s="684"/>
      <c r="CY46" s="685"/>
      <c r="CZ46" s="688">
        <v>5.2</v>
      </c>
      <c r="DA46" s="689"/>
      <c r="DB46" s="689"/>
      <c r="DC46" s="701"/>
      <c r="DD46" s="692">
        <v>790506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370</v>
      </c>
      <c r="CG47" s="681"/>
      <c r="CH47" s="681"/>
      <c r="CI47" s="681"/>
      <c r="CJ47" s="681"/>
      <c r="CK47" s="681"/>
      <c r="CL47" s="681"/>
      <c r="CM47" s="681"/>
      <c r="CN47" s="681"/>
      <c r="CO47" s="681"/>
      <c r="CP47" s="681"/>
      <c r="CQ47" s="682"/>
      <c r="CR47" s="683">
        <v>3494133</v>
      </c>
      <c r="CS47" s="719"/>
      <c r="CT47" s="719"/>
      <c r="CU47" s="719"/>
      <c r="CV47" s="719"/>
      <c r="CW47" s="719"/>
      <c r="CX47" s="719"/>
      <c r="CY47" s="720"/>
      <c r="CZ47" s="688">
        <v>7.6</v>
      </c>
      <c r="DA47" s="717"/>
      <c r="DB47" s="717"/>
      <c r="DC47" s="721"/>
      <c r="DD47" s="692">
        <v>757383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371</v>
      </c>
      <c r="CD48" s="799"/>
      <c r="CE48" s="800"/>
      <c r="CF48" s="680" t="s">
        <v>372</v>
      </c>
      <c r="CG48" s="681"/>
      <c r="CH48" s="681"/>
      <c r="CI48" s="681"/>
      <c r="CJ48" s="681"/>
      <c r="CK48" s="681"/>
      <c r="CL48" s="681"/>
      <c r="CM48" s="681"/>
      <c r="CN48" s="681"/>
      <c r="CO48" s="681"/>
      <c r="CP48" s="681"/>
      <c r="CQ48" s="682"/>
      <c r="CR48" s="683" t="s">
        <v>241</v>
      </c>
      <c r="CS48" s="684"/>
      <c r="CT48" s="684"/>
      <c r="CU48" s="684"/>
      <c r="CV48" s="684"/>
      <c r="CW48" s="684"/>
      <c r="CX48" s="684"/>
      <c r="CY48" s="685"/>
      <c r="CZ48" s="688" t="s">
        <v>254</v>
      </c>
      <c r="DA48" s="689"/>
      <c r="DB48" s="689"/>
      <c r="DC48" s="701"/>
      <c r="DD48" s="692" t="s">
        <v>254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373</v>
      </c>
      <c r="CE49" s="725"/>
      <c r="CF49" s="725"/>
      <c r="CG49" s="725"/>
      <c r="CH49" s="725"/>
      <c r="CI49" s="725"/>
      <c r="CJ49" s="725"/>
      <c r="CK49" s="725"/>
      <c r="CL49" s="725"/>
      <c r="CM49" s="725"/>
      <c r="CN49" s="725"/>
      <c r="CO49" s="725"/>
      <c r="CP49" s="725"/>
      <c r="CQ49" s="726"/>
      <c r="CR49" s="768">
        <v>46114637</v>
      </c>
      <c r="CS49" s="754"/>
      <c r="CT49" s="754"/>
      <c r="CU49" s="754"/>
      <c r="CV49" s="754"/>
      <c r="CW49" s="754"/>
      <c r="CX49" s="754"/>
      <c r="CY49" s="785"/>
      <c r="CZ49" s="780">
        <v>100</v>
      </c>
      <c r="DA49" s="786"/>
      <c r="DB49" s="786"/>
      <c r="DC49" s="787"/>
      <c r="DD49" s="788">
        <v>25374601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mEA71JTklPjnV2ggnFYrCui2H1wS4aqAZIHIEBET9pBC2hSrXosojDFSCZjRovkEjlkHWt2Tev+MWLJOeNY4Q==" saltValue="3K/LFLQV3Qr3MxEF3R6Og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375</v>
      </c>
      <c r="DK2" s="831"/>
      <c r="DL2" s="831"/>
      <c r="DM2" s="831"/>
      <c r="DN2" s="831"/>
      <c r="DO2" s="832"/>
      <c r="DP2" s="250"/>
      <c r="DQ2" s="830" t="s">
        <v>376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379</v>
      </c>
      <c r="B5" s="825"/>
      <c r="C5" s="825"/>
      <c r="D5" s="825"/>
      <c r="E5" s="825"/>
      <c r="F5" s="825"/>
      <c r="G5" s="825"/>
      <c r="H5" s="825"/>
      <c r="I5" s="825"/>
      <c r="J5" s="825"/>
      <c r="K5" s="825"/>
      <c r="L5" s="825"/>
      <c r="M5" s="825"/>
      <c r="N5" s="825"/>
      <c r="O5" s="825"/>
      <c r="P5" s="826"/>
      <c r="Q5" s="801" t="s">
        <v>380</v>
      </c>
      <c r="R5" s="802"/>
      <c r="S5" s="802"/>
      <c r="T5" s="802"/>
      <c r="U5" s="803"/>
      <c r="V5" s="801" t="s">
        <v>381</v>
      </c>
      <c r="W5" s="802"/>
      <c r="X5" s="802"/>
      <c r="Y5" s="802"/>
      <c r="Z5" s="803"/>
      <c r="AA5" s="801" t="s">
        <v>382</v>
      </c>
      <c r="AB5" s="802"/>
      <c r="AC5" s="802"/>
      <c r="AD5" s="802"/>
      <c r="AE5" s="802"/>
      <c r="AF5" s="834" t="s">
        <v>383</v>
      </c>
      <c r="AG5" s="802"/>
      <c r="AH5" s="802"/>
      <c r="AI5" s="802"/>
      <c r="AJ5" s="813"/>
      <c r="AK5" s="802" t="s">
        <v>384</v>
      </c>
      <c r="AL5" s="802"/>
      <c r="AM5" s="802"/>
      <c r="AN5" s="802"/>
      <c r="AO5" s="803"/>
      <c r="AP5" s="801" t="s">
        <v>385</v>
      </c>
      <c r="AQ5" s="802"/>
      <c r="AR5" s="802"/>
      <c r="AS5" s="802"/>
      <c r="AT5" s="803"/>
      <c r="AU5" s="801" t="s">
        <v>386</v>
      </c>
      <c r="AV5" s="802"/>
      <c r="AW5" s="802"/>
      <c r="AX5" s="802"/>
      <c r="AY5" s="813"/>
      <c r="AZ5" s="257"/>
      <c r="BA5" s="257"/>
      <c r="BB5" s="257"/>
      <c r="BC5" s="257"/>
      <c r="BD5" s="257"/>
      <c r="BE5" s="258"/>
      <c r="BF5" s="258"/>
      <c r="BG5" s="258"/>
      <c r="BH5" s="258"/>
      <c r="BI5" s="258"/>
      <c r="BJ5" s="258"/>
      <c r="BK5" s="258"/>
      <c r="BL5" s="258"/>
      <c r="BM5" s="258"/>
      <c r="BN5" s="258"/>
      <c r="BO5" s="258"/>
      <c r="BP5" s="258"/>
      <c r="BQ5" s="824" t="s">
        <v>387</v>
      </c>
      <c r="BR5" s="825"/>
      <c r="BS5" s="825"/>
      <c r="BT5" s="825"/>
      <c r="BU5" s="825"/>
      <c r="BV5" s="825"/>
      <c r="BW5" s="825"/>
      <c r="BX5" s="825"/>
      <c r="BY5" s="825"/>
      <c r="BZ5" s="825"/>
      <c r="CA5" s="825"/>
      <c r="CB5" s="825"/>
      <c r="CC5" s="825"/>
      <c r="CD5" s="825"/>
      <c r="CE5" s="825"/>
      <c r="CF5" s="825"/>
      <c r="CG5" s="826"/>
      <c r="CH5" s="801" t="s">
        <v>388</v>
      </c>
      <c r="CI5" s="802"/>
      <c r="CJ5" s="802"/>
      <c r="CK5" s="802"/>
      <c r="CL5" s="803"/>
      <c r="CM5" s="801" t="s">
        <v>389</v>
      </c>
      <c r="CN5" s="802"/>
      <c r="CO5" s="802"/>
      <c r="CP5" s="802"/>
      <c r="CQ5" s="803"/>
      <c r="CR5" s="801" t="s">
        <v>390</v>
      </c>
      <c r="CS5" s="802"/>
      <c r="CT5" s="802"/>
      <c r="CU5" s="802"/>
      <c r="CV5" s="803"/>
      <c r="CW5" s="801" t="s">
        <v>391</v>
      </c>
      <c r="CX5" s="802"/>
      <c r="CY5" s="802"/>
      <c r="CZ5" s="802"/>
      <c r="DA5" s="803"/>
      <c r="DB5" s="801" t="s">
        <v>392</v>
      </c>
      <c r="DC5" s="802"/>
      <c r="DD5" s="802"/>
      <c r="DE5" s="802"/>
      <c r="DF5" s="803"/>
      <c r="DG5" s="807" t="s">
        <v>393</v>
      </c>
      <c r="DH5" s="808"/>
      <c r="DI5" s="808"/>
      <c r="DJ5" s="808"/>
      <c r="DK5" s="809"/>
      <c r="DL5" s="807" t="s">
        <v>394</v>
      </c>
      <c r="DM5" s="808"/>
      <c r="DN5" s="808"/>
      <c r="DO5" s="808"/>
      <c r="DP5" s="809"/>
      <c r="DQ5" s="801" t="s">
        <v>395</v>
      </c>
      <c r="DR5" s="802"/>
      <c r="DS5" s="802"/>
      <c r="DT5" s="802"/>
      <c r="DU5" s="803"/>
      <c r="DV5" s="801" t="s">
        <v>386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396</v>
      </c>
      <c r="C7" s="816"/>
      <c r="D7" s="816"/>
      <c r="E7" s="816"/>
      <c r="F7" s="816"/>
      <c r="G7" s="816"/>
      <c r="H7" s="816"/>
      <c r="I7" s="816"/>
      <c r="J7" s="816"/>
      <c r="K7" s="816"/>
      <c r="L7" s="816"/>
      <c r="M7" s="816"/>
      <c r="N7" s="816"/>
      <c r="O7" s="816"/>
      <c r="P7" s="817"/>
      <c r="Q7" s="818">
        <v>50993</v>
      </c>
      <c r="R7" s="819"/>
      <c r="S7" s="819"/>
      <c r="T7" s="819"/>
      <c r="U7" s="819"/>
      <c r="V7" s="819">
        <v>46660</v>
      </c>
      <c r="W7" s="819"/>
      <c r="X7" s="819"/>
      <c r="Y7" s="819"/>
      <c r="Z7" s="819"/>
      <c r="AA7" s="819">
        <v>4333</v>
      </c>
      <c r="AB7" s="819"/>
      <c r="AC7" s="819"/>
      <c r="AD7" s="819"/>
      <c r="AE7" s="820"/>
      <c r="AF7" s="821">
        <v>608</v>
      </c>
      <c r="AG7" s="822"/>
      <c r="AH7" s="822"/>
      <c r="AI7" s="822"/>
      <c r="AJ7" s="823"/>
      <c r="AK7" s="858">
        <v>1485</v>
      </c>
      <c r="AL7" s="859"/>
      <c r="AM7" s="859"/>
      <c r="AN7" s="859"/>
      <c r="AO7" s="859"/>
      <c r="AP7" s="859">
        <v>34185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606</v>
      </c>
      <c r="BT7" s="863"/>
      <c r="BU7" s="863"/>
      <c r="BV7" s="863"/>
      <c r="BW7" s="863"/>
      <c r="BX7" s="863"/>
      <c r="BY7" s="863"/>
      <c r="BZ7" s="863"/>
      <c r="CA7" s="863"/>
      <c r="CB7" s="863"/>
      <c r="CC7" s="863"/>
      <c r="CD7" s="863"/>
      <c r="CE7" s="863"/>
      <c r="CF7" s="863"/>
      <c r="CG7" s="864"/>
      <c r="CH7" s="855">
        <v>15</v>
      </c>
      <c r="CI7" s="856"/>
      <c r="CJ7" s="856"/>
      <c r="CK7" s="856"/>
      <c r="CL7" s="857"/>
      <c r="CM7" s="855">
        <v>243</v>
      </c>
      <c r="CN7" s="856"/>
      <c r="CO7" s="856"/>
      <c r="CP7" s="856"/>
      <c r="CQ7" s="857"/>
      <c r="CR7" s="855">
        <v>60</v>
      </c>
      <c r="CS7" s="856"/>
      <c r="CT7" s="856"/>
      <c r="CU7" s="856"/>
      <c r="CV7" s="857"/>
      <c r="CW7" s="855" t="s">
        <v>609</v>
      </c>
      <c r="CX7" s="856"/>
      <c r="CY7" s="856"/>
      <c r="CZ7" s="856"/>
      <c r="DA7" s="857"/>
      <c r="DB7" s="855" t="s">
        <v>609</v>
      </c>
      <c r="DC7" s="856"/>
      <c r="DD7" s="856"/>
      <c r="DE7" s="856"/>
      <c r="DF7" s="857"/>
      <c r="DG7" s="855" t="s">
        <v>609</v>
      </c>
      <c r="DH7" s="856"/>
      <c r="DI7" s="856"/>
      <c r="DJ7" s="856"/>
      <c r="DK7" s="857"/>
      <c r="DL7" s="855" t="s">
        <v>609</v>
      </c>
      <c r="DM7" s="856"/>
      <c r="DN7" s="856"/>
      <c r="DO7" s="856"/>
      <c r="DP7" s="857"/>
      <c r="DQ7" s="855" t="s">
        <v>609</v>
      </c>
      <c r="DR7" s="856"/>
      <c r="DS7" s="856"/>
      <c r="DT7" s="856"/>
      <c r="DU7" s="857"/>
      <c r="DV7" s="836"/>
      <c r="DW7" s="837"/>
      <c r="DX7" s="837"/>
      <c r="DY7" s="837"/>
      <c r="DZ7" s="838"/>
      <c r="EA7" s="255"/>
    </row>
    <row r="8" spans="1:131" s="256" customFormat="1" ht="26.25" customHeight="1" x14ac:dyDescent="0.15">
      <c r="A8" s="262">
        <v>2</v>
      </c>
      <c r="B8" s="839" t="s">
        <v>397</v>
      </c>
      <c r="C8" s="840"/>
      <c r="D8" s="840"/>
      <c r="E8" s="840"/>
      <c r="F8" s="840"/>
      <c r="G8" s="840"/>
      <c r="H8" s="840"/>
      <c r="I8" s="840"/>
      <c r="J8" s="840"/>
      <c r="K8" s="840"/>
      <c r="L8" s="840"/>
      <c r="M8" s="840"/>
      <c r="N8" s="840"/>
      <c r="O8" s="840"/>
      <c r="P8" s="841"/>
      <c r="Q8" s="842">
        <v>79</v>
      </c>
      <c r="R8" s="843"/>
      <c r="S8" s="843"/>
      <c r="T8" s="843"/>
      <c r="U8" s="843"/>
      <c r="V8" s="843">
        <v>66</v>
      </c>
      <c r="W8" s="843"/>
      <c r="X8" s="843"/>
      <c r="Y8" s="843"/>
      <c r="Z8" s="843"/>
      <c r="AA8" s="843">
        <v>12</v>
      </c>
      <c r="AB8" s="843"/>
      <c r="AC8" s="843"/>
      <c r="AD8" s="843"/>
      <c r="AE8" s="844"/>
      <c r="AF8" s="845">
        <v>0</v>
      </c>
      <c r="AG8" s="846"/>
      <c r="AH8" s="846"/>
      <c r="AI8" s="846"/>
      <c r="AJ8" s="847"/>
      <c r="AK8" s="848" t="s">
        <v>609</v>
      </c>
      <c r="AL8" s="849"/>
      <c r="AM8" s="849"/>
      <c r="AN8" s="849"/>
      <c r="AO8" s="849"/>
      <c r="AP8" s="849" t="s">
        <v>609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608</v>
      </c>
      <c r="BS8" s="852" t="s">
        <v>607</v>
      </c>
      <c r="BT8" s="853"/>
      <c r="BU8" s="853"/>
      <c r="BV8" s="853"/>
      <c r="BW8" s="853"/>
      <c r="BX8" s="853"/>
      <c r="BY8" s="853"/>
      <c r="BZ8" s="853"/>
      <c r="CA8" s="853"/>
      <c r="CB8" s="853"/>
      <c r="CC8" s="853"/>
      <c r="CD8" s="853"/>
      <c r="CE8" s="853"/>
      <c r="CF8" s="853"/>
      <c r="CG8" s="854"/>
      <c r="CH8" s="865" t="s">
        <v>609</v>
      </c>
      <c r="CI8" s="866"/>
      <c r="CJ8" s="866"/>
      <c r="CK8" s="866"/>
      <c r="CL8" s="867"/>
      <c r="CM8" s="865">
        <v>16880</v>
      </c>
      <c r="CN8" s="866"/>
      <c r="CO8" s="866"/>
      <c r="CP8" s="866"/>
      <c r="CQ8" s="867"/>
      <c r="CR8" s="865">
        <v>10</v>
      </c>
      <c r="CS8" s="866"/>
      <c r="CT8" s="866"/>
      <c r="CU8" s="866"/>
      <c r="CV8" s="867"/>
      <c r="CW8" s="865" t="s">
        <v>609</v>
      </c>
      <c r="CX8" s="866"/>
      <c r="CY8" s="866"/>
      <c r="CZ8" s="866"/>
      <c r="DA8" s="867"/>
      <c r="DB8" s="865" t="s">
        <v>609</v>
      </c>
      <c r="DC8" s="866"/>
      <c r="DD8" s="866"/>
      <c r="DE8" s="866"/>
      <c r="DF8" s="867"/>
      <c r="DG8" s="865" t="s">
        <v>609</v>
      </c>
      <c r="DH8" s="866"/>
      <c r="DI8" s="866"/>
      <c r="DJ8" s="866"/>
      <c r="DK8" s="867"/>
      <c r="DL8" s="865">
        <v>1</v>
      </c>
      <c r="DM8" s="866"/>
      <c r="DN8" s="866"/>
      <c r="DO8" s="866"/>
      <c r="DP8" s="867"/>
      <c r="DQ8" s="865" t="s">
        <v>609</v>
      </c>
      <c r="DR8" s="866"/>
      <c r="DS8" s="866"/>
      <c r="DT8" s="866"/>
      <c r="DU8" s="867"/>
      <c r="DV8" s="868"/>
      <c r="DW8" s="869"/>
      <c r="DX8" s="869"/>
      <c r="DY8" s="869"/>
      <c r="DZ8" s="870"/>
      <c r="EA8" s="255"/>
    </row>
    <row r="9" spans="1:131" s="256" customFormat="1" ht="26.25" customHeight="1" x14ac:dyDescent="0.15">
      <c r="A9" s="262">
        <v>3</v>
      </c>
      <c r="B9" s="839" t="s">
        <v>398</v>
      </c>
      <c r="C9" s="840"/>
      <c r="D9" s="840"/>
      <c r="E9" s="840"/>
      <c r="F9" s="840"/>
      <c r="G9" s="840"/>
      <c r="H9" s="840"/>
      <c r="I9" s="840"/>
      <c r="J9" s="840"/>
      <c r="K9" s="840"/>
      <c r="L9" s="840"/>
      <c r="M9" s="840"/>
      <c r="N9" s="840"/>
      <c r="O9" s="840"/>
      <c r="P9" s="841"/>
      <c r="Q9" s="842">
        <v>25</v>
      </c>
      <c r="R9" s="843"/>
      <c r="S9" s="843"/>
      <c r="T9" s="843"/>
      <c r="U9" s="843"/>
      <c r="V9" s="843">
        <v>226</v>
      </c>
      <c r="W9" s="843"/>
      <c r="X9" s="843"/>
      <c r="Y9" s="843"/>
      <c r="Z9" s="843"/>
      <c r="AA9" s="843">
        <v>-202</v>
      </c>
      <c r="AB9" s="843"/>
      <c r="AC9" s="843"/>
      <c r="AD9" s="843"/>
      <c r="AE9" s="844"/>
      <c r="AF9" s="845">
        <v>-202</v>
      </c>
      <c r="AG9" s="846"/>
      <c r="AH9" s="846"/>
      <c r="AI9" s="846"/>
      <c r="AJ9" s="847"/>
      <c r="AK9" s="848" t="s">
        <v>609</v>
      </c>
      <c r="AL9" s="849"/>
      <c r="AM9" s="849"/>
      <c r="AN9" s="849"/>
      <c r="AO9" s="849"/>
      <c r="AP9" s="849">
        <v>4</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400</v>
      </c>
      <c r="B23" s="874" t="s">
        <v>401</v>
      </c>
      <c r="C23" s="875"/>
      <c r="D23" s="875"/>
      <c r="E23" s="875"/>
      <c r="F23" s="875"/>
      <c r="G23" s="875"/>
      <c r="H23" s="875"/>
      <c r="I23" s="875"/>
      <c r="J23" s="875"/>
      <c r="K23" s="875"/>
      <c r="L23" s="875"/>
      <c r="M23" s="875"/>
      <c r="N23" s="875"/>
      <c r="O23" s="875"/>
      <c r="P23" s="876"/>
      <c r="Q23" s="877">
        <v>50861</v>
      </c>
      <c r="R23" s="878"/>
      <c r="S23" s="878"/>
      <c r="T23" s="878"/>
      <c r="U23" s="878"/>
      <c r="V23" s="878">
        <v>46717</v>
      </c>
      <c r="W23" s="878"/>
      <c r="X23" s="878"/>
      <c r="Y23" s="878"/>
      <c r="Z23" s="878"/>
      <c r="AA23" s="878">
        <v>4144</v>
      </c>
      <c r="AB23" s="878"/>
      <c r="AC23" s="878"/>
      <c r="AD23" s="878"/>
      <c r="AE23" s="879"/>
      <c r="AF23" s="880">
        <v>407</v>
      </c>
      <c r="AG23" s="878"/>
      <c r="AH23" s="878"/>
      <c r="AI23" s="878"/>
      <c r="AJ23" s="881"/>
      <c r="AK23" s="882"/>
      <c r="AL23" s="883"/>
      <c r="AM23" s="883"/>
      <c r="AN23" s="883"/>
      <c r="AO23" s="883"/>
      <c r="AP23" s="878">
        <v>34189</v>
      </c>
      <c r="AQ23" s="878"/>
      <c r="AR23" s="878"/>
      <c r="AS23" s="878"/>
      <c r="AT23" s="878"/>
      <c r="AU23" s="884"/>
      <c r="AV23" s="884"/>
      <c r="AW23" s="884"/>
      <c r="AX23" s="884"/>
      <c r="AY23" s="885"/>
      <c r="AZ23" s="893" t="s">
        <v>402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403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379</v>
      </c>
      <c r="B26" s="825"/>
      <c r="C26" s="825"/>
      <c r="D26" s="825"/>
      <c r="E26" s="825"/>
      <c r="F26" s="825"/>
      <c r="G26" s="825"/>
      <c r="H26" s="825"/>
      <c r="I26" s="825"/>
      <c r="J26" s="825"/>
      <c r="K26" s="825"/>
      <c r="L26" s="825"/>
      <c r="M26" s="825"/>
      <c r="N26" s="825"/>
      <c r="O26" s="825"/>
      <c r="P26" s="826"/>
      <c r="Q26" s="801" t="s">
        <v>405</v>
      </c>
      <c r="R26" s="802"/>
      <c r="S26" s="802"/>
      <c r="T26" s="802"/>
      <c r="U26" s="803"/>
      <c r="V26" s="801" t="s">
        <v>406</v>
      </c>
      <c r="W26" s="802"/>
      <c r="X26" s="802"/>
      <c r="Y26" s="802"/>
      <c r="Z26" s="803"/>
      <c r="AA26" s="801" t="s">
        <v>407</v>
      </c>
      <c r="AB26" s="802"/>
      <c r="AC26" s="802"/>
      <c r="AD26" s="802"/>
      <c r="AE26" s="802"/>
      <c r="AF26" s="896" t="s">
        <v>408</v>
      </c>
      <c r="AG26" s="897"/>
      <c r="AH26" s="897"/>
      <c r="AI26" s="897"/>
      <c r="AJ26" s="898"/>
      <c r="AK26" s="802" t="s">
        <v>409</v>
      </c>
      <c r="AL26" s="802"/>
      <c r="AM26" s="802"/>
      <c r="AN26" s="802"/>
      <c r="AO26" s="803"/>
      <c r="AP26" s="801" t="s">
        <v>410</v>
      </c>
      <c r="AQ26" s="802"/>
      <c r="AR26" s="802"/>
      <c r="AS26" s="802"/>
      <c r="AT26" s="803"/>
      <c r="AU26" s="801" t="s">
        <v>411</v>
      </c>
      <c r="AV26" s="802"/>
      <c r="AW26" s="802"/>
      <c r="AX26" s="802"/>
      <c r="AY26" s="803"/>
      <c r="AZ26" s="801" t="s">
        <v>412</v>
      </c>
      <c r="BA26" s="802"/>
      <c r="BB26" s="802"/>
      <c r="BC26" s="802"/>
      <c r="BD26" s="803"/>
      <c r="BE26" s="801" t="s">
        <v>386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413</v>
      </c>
      <c r="C28" s="816"/>
      <c r="D28" s="816"/>
      <c r="E28" s="816"/>
      <c r="F28" s="816"/>
      <c r="G28" s="816"/>
      <c r="H28" s="816"/>
      <c r="I28" s="816"/>
      <c r="J28" s="816"/>
      <c r="K28" s="816"/>
      <c r="L28" s="816"/>
      <c r="M28" s="816"/>
      <c r="N28" s="816"/>
      <c r="O28" s="816"/>
      <c r="P28" s="817"/>
      <c r="Q28" s="905">
        <v>10946</v>
      </c>
      <c r="R28" s="906"/>
      <c r="S28" s="906"/>
      <c r="T28" s="906"/>
      <c r="U28" s="906"/>
      <c r="V28" s="906">
        <v>10247</v>
      </c>
      <c r="W28" s="906"/>
      <c r="X28" s="906"/>
      <c r="Y28" s="906"/>
      <c r="Z28" s="906"/>
      <c r="AA28" s="906">
        <v>699</v>
      </c>
      <c r="AB28" s="906"/>
      <c r="AC28" s="906"/>
      <c r="AD28" s="906"/>
      <c r="AE28" s="907"/>
      <c r="AF28" s="908">
        <v>699</v>
      </c>
      <c r="AG28" s="906"/>
      <c r="AH28" s="906"/>
      <c r="AI28" s="906"/>
      <c r="AJ28" s="909"/>
      <c r="AK28" s="910">
        <v>930</v>
      </c>
      <c r="AL28" s="902"/>
      <c r="AM28" s="902"/>
      <c r="AN28" s="902"/>
      <c r="AO28" s="902"/>
      <c r="AP28" s="902" t="s">
        <v>609</v>
      </c>
      <c r="AQ28" s="902"/>
      <c r="AR28" s="902"/>
      <c r="AS28" s="902"/>
      <c r="AT28" s="902"/>
      <c r="AU28" s="902" t="s">
        <v>609</v>
      </c>
      <c r="AV28" s="902"/>
      <c r="AW28" s="902"/>
      <c r="AX28" s="902"/>
      <c r="AY28" s="902"/>
      <c r="AZ28" s="902" t="s">
        <v>609</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414</v>
      </c>
      <c r="C29" s="840"/>
      <c r="D29" s="840"/>
      <c r="E29" s="840"/>
      <c r="F29" s="840"/>
      <c r="G29" s="840"/>
      <c r="H29" s="840"/>
      <c r="I29" s="840"/>
      <c r="J29" s="840"/>
      <c r="K29" s="840"/>
      <c r="L29" s="840"/>
      <c r="M29" s="840"/>
      <c r="N29" s="840"/>
      <c r="O29" s="840"/>
      <c r="P29" s="841"/>
      <c r="Q29" s="842">
        <v>179</v>
      </c>
      <c r="R29" s="843"/>
      <c r="S29" s="843"/>
      <c r="T29" s="843"/>
      <c r="U29" s="843"/>
      <c r="V29" s="843">
        <v>179</v>
      </c>
      <c r="W29" s="843"/>
      <c r="X29" s="843"/>
      <c r="Y29" s="843"/>
      <c r="Z29" s="843"/>
      <c r="AA29" s="843" t="s">
        <v>609</v>
      </c>
      <c r="AB29" s="843"/>
      <c r="AC29" s="843"/>
      <c r="AD29" s="843"/>
      <c r="AE29" s="844"/>
      <c r="AF29" s="845" t="s">
        <v>415</v>
      </c>
      <c r="AG29" s="846"/>
      <c r="AH29" s="846"/>
      <c r="AI29" s="846"/>
      <c r="AJ29" s="847"/>
      <c r="AK29" s="913">
        <v>54</v>
      </c>
      <c r="AL29" s="914"/>
      <c r="AM29" s="914"/>
      <c r="AN29" s="914"/>
      <c r="AO29" s="914"/>
      <c r="AP29" s="914">
        <v>14</v>
      </c>
      <c r="AQ29" s="914"/>
      <c r="AR29" s="914"/>
      <c r="AS29" s="914"/>
      <c r="AT29" s="914"/>
      <c r="AU29" s="914">
        <v>6</v>
      </c>
      <c r="AV29" s="914"/>
      <c r="AW29" s="914"/>
      <c r="AX29" s="914"/>
      <c r="AY29" s="914"/>
      <c r="AZ29" s="915" t="s">
        <v>609</v>
      </c>
      <c r="BA29" s="915"/>
      <c r="BB29" s="915"/>
      <c r="BC29" s="915"/>
      <c r="BD29" s="915"/>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416</v>
      </c>
      <c r="C30" s="840"/>
      <c r="D30" s="840"/>
      <c r="E30" s="840"/>
      <c r="F30" s="840"/>
      <c r="G30" s="840"/>
      <c r="H30" s="840"/>
      <c r="I30" s="840"/>
      <c r="J30" s="840"/>
      <c r="K30" s="840"/>
      <c r="L30" s="840"/>
      <c r="M30" s="840"/>
      <c r="N30" s="840"/>
      <c r="O30" s="840"/>
      <c r="P30" s="841"/>
      <c r="Q30" s="842">
        <v>2148</v>
      </c>
      <c r="R30" s="843"/>
      <c r="S30" s="843"/>
      <c r="T30" s="843"/>
      <c r="U30" s="843"/>
      <c r="V30" s="843">
        <v>2109</v>
      </c>
      <c r="W30" s="843"/>
      <c r="X30" s="843"/>
      <c r="Y30" s="843"/>
      <c r="Z30" s="843"/>
      <c r="AA30" s="843">
        <v>39</v>
      </c>
      <c r="AB30" s="843"/>
      <c r="AC30" s="843"/>
      <c r="AD30" s="843"/>
      <c r="AE30" s="844"/>
      <c r="AF30" s="845">
        <v>39</v>
      </c>
      <c r="AG30" s="846"/>
      <c r="AH30" s="846"/>
      <c r="AI30" s="846"/>
      <c r="AJ30" s="847"/>
      <c r="AK30" s="913">
        <v>334</v>
      </c>
      <c r="AL30" s="914"/>
      <c r="AM30" s="914"/>
      <c r="AN30" s="914"/>
      <c r="AO30" s="914"/>
      <c r="AP30" s="914" t="s">
        <v>609</v>
      </c>
      <c r="AQ30" s="914"/>
      <c r="AR30" s="914"/>
      <c r="AS30" s="914"/>
      <c r="AT30" s="914"/>
      <c r="AU30" s="914" t="s">
        <v>609</v>
      </c>
      <c r="AV30" s="914"/>
      <c r="AW30" s="914"/>
      <c r="AX30" s="914"/>
      <c r="AY30" s="914"/>
      <c r="AZ30" s="915" t="s">
        <v>609</v>
      </c>
      <c r="BA30" s="915"/>
      <c r="BB30" s="915"/>
      <c r="BC30" s="915"/>
      <c r="BD30" s="915"/>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417</v>
      </c>
      <c r="C31" s="840"/>
      <c r="D31" s="840"/>
      <c r="E31" s="840"/>
      <c r="F31" s="840"/>
      <c r="G31" s="840"/>
      <c r="H31" s="840"/>
      <c r="I31" s="840"/>
      <c r="J31" s="840"/>
      <c r="K31" s="840"/>
      <c r="L31" s="840"/>
      <c r="M31" s="840"/>
      <c r="N31" s="840"/>
      <c r="O31" s="840"/>
      <c r="P31" s="841"/>
      <c r="Q31" s="842">
        <v>10300</v>
      </c>
      <c r="R31" s="843"/>
      <c r="S31" s="843"/>
      <c r="T31" s="843"/>
      <c r="U31" s="843"/>
      <c r="V31" s="843">
        <v>10194</v>
      </c>
      <c r="W31" s="843"/>
      <c r="X31" s="843"/>
      <c r="Y31" s="843"/>
      <c r="Z31" s="843"/>
      <c r="AA31" s="843">
        <v>106</v>
      </c>
      <c r="AB31" s="843"/>
      <c r="AC31" s="843"/>
      <c r="AD31" s="843"/>
      <c r="AE31" s="844"/>
      <c r="AF31" s="845">
        <v>106</v>
      </c>
      <c r="AG31" s="846"/>
      <c r="AH31" s="846"/>
      <c r="AI31" s="846"/>
      <c r="AJ31" s="847"/>
      <c r="AK31" s="913">
        <v>1496</v>
      </c>
      <c r="AL31" s="914"/>
      <c r="AM31" s="914"/>
      <c r="AN31" s="914"/>
      <c r="AO31" s="914"/>
      <c r="AP31" s="914" t="s">
        <v>609</v>
      </c>
      <c r="AQ31" s="914"/>
      <c r="AR31" s="914"/>
      <c r="AS31" s="914"/>
      <c r="AT31" s="914"/>
      <c r="AU31" s="914" t="s">
        <v>609</v>
      </c>
      <c r="AV31" s="914"/>
      <c r="AW31" s="914"/>
      <c r="AX31" s="914"/>
      <c r="AY31" s="914"/>
      <c r="AZ31" s="915" t="s">
        <v>609</v>
      </c>
      <c r="BA31" s="915"/>
      <c r="BB31" s="915"/>
      <c r="BC31" s="915"/>
      <c r="BD31" s="915"/>
      <c r="BE31" s="911"/>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418</v>
      </c>
      <c r="C32" s="840"/>
      <c r="D32" s="840"/>
      <c r="E32" s="840"/>
      <c r="F32" s="840"/>
      <c r="G32" s="840"/>
      <c r="H32" s="840"/>
      <c r="I32" s="840"/>
      <c r="J32" s="840"/>
      <c r="K32" s="840"/>
      <c r="L32" s="840"/>
      <c r="M32" s="840"/>
      <c r="N32" s="840"/>
      <c r="O32" s="840"/>
      <c r="P32" s="841"/>
      <c r="Q32" s="842">
        <v>34</v>
      </c>
      <c r="R32" s="843"/>
      <c r="S32" s="843"/>
      <c r="T32" s="843"/>
      <c r="U32" s="843"/>
      <c r="V32" s="843">
        <v>34</v>
      </c>
      <c r="W32" s="843"/>
      <c r="X32" s="843"/>
      <c r="Y32" s="843"/>
      <c r="Z32" s="843"/>
      <c r="AA32" s="843" t="s">
        <v>609</v>
      </c>
      <c r="AB32" s="843"/>
      <c r="AC32" s="843"/>
      <c r="AD32" s="843"/>
      <c r="AE32" s="844"/>
      <c r="AF32" s="845" t="s">
        <v>254</v>
      </c>
      <c r="AG32" s="846"/>
      <c r="AH32" s="846"/>
      <c r="AI32" s="846"/>
      <c r="AJ32" s="847"/>
      <c r="AK32" s="913">
        <v>3</v>
      </c>
      <c r="AL32" s="914"/>
      <c r="AM32" s="914"/>
      <c r="AN32" s="914"/>
      <c r="AO32" s="914"/>
      <c r="AP32" s="914" t="s">
        <v>609</v>
      </c>
      <c r="AQ32" s="914"/>
      <c r="AR32" s="914"/>
      <c r="AS32" s="914"/>
      <c r="AT32" s="914"/>
      <c r="AU32" s="914" t="s">
        <v>609</v>
      </c>
      <c r="AV32" s="914"/>
      <c r="AW32" s="914"/>
      <c r="AX32" s="914"/>
      <c r="AY32" s="914"/>
      <c r="AZ32" s="915" t="s">
        <v>609</v>
      </c>
      <c r="BA32" s="915"/>
      <c r="BB32" s="915"/>
      <c r="BC32" s="915"/>
      <c r="BD32" s="915"/>
      <c r="BE32" s="911"/>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419</v>
      </c>
      <c r="C33" s="840"/>
      <c r="D33" s="840"/>
      <c r="E33" s="840"/>
      <c r="F33" s="840"/>
      <c r="G33" s="840"/>
      <c r="H33" s="840"/>
      <c r="I33" s="840"/>
      <c r="J33" s="840"/>
      <c r="K33" s="840"/>
      <c r="L33" s="840"/>
      <c r="M33" s="840"/>
      <c r="N33" s="840"/>
      <c r="O33" s="840"/>
      <c r="P33" s="841"/>
      <c r="Q33" s="842">
        <v>2501</v>
      </c>
      <c r="R33" s="843"/>
      <c r="S33" s="843"/>
      <c r="T33" s="843"/>
      <c r="U33" s="843"/>
      <c r="V33" s="843">
        <v>2160</v>
      </c>
      <c r="W33" s="843"/>
      <c r="X33" s="843"/>
      <c r="Y33" s="843"/>
      <c r="Z33" s="843"/>
      <c r="AA33" s="843">
        <v>341</v>
      </c>
      <c r="AB33" s="843"/>
      <c r="AC33" s="843"/>
      <c r="AD33" s="843"/>
      <c r="AE33" s="844"/>
      <c r="AF33" s="845">
        <v>2635</v>
      </c>
      <c r="AG33" s="846"/>
      <c r="AH33" s="846"/>
      <c r="AI33" s="846"/>
      <c r="AJ33" s="847"/>
      <c r="AK33" s="913">
        <v>62</v>
      </c>
      <c r="AL33" s="914"/>
      <c r="AM33" s="914"/>
      <c r="AN33" s="914"/>
      <c r="AO33" s="914"/>
      <c r="AP33" s="914">
        <v>4504</v>
      </c>
      <c r="AQ33" s="914"/>
      <c r="AR33" s="914"/>
      <c r="AS33" s="914"/>
      <c r="AT33" s="914"/>
      <c r="AU33" s="914">
        <v>338</v>
      </c>
      <c r="AV33" s="914"/>
      <c r="AW33" s="914"/>
      <c r="AX33" s="914"/>
      <c r="AY33" s="914"/>
      <c r="AZ33" s="915" t="s">
        <v>609</v>
      </c>
      <c r="BA33" s="915"/>
      <c r="BB33" s="915"/>
      <c r="BC33" s="915"/>
      <c r="BD33" s="915"/>
      <c r="BE33" s="911" t="s">
        <v>420</v>
      </c>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421</v>
      </c>
      <c r="C34" s="840"/>
      <c r="D34" s="840"/>
      <c r="E34" s="840"/>
      <c r="F34" s="840"/>
      <c r="G34" s="840"/>
      <c r="H34" s="840"/>
      <c r="I34" s="840"/>
      <c r="J34" s="840"/>
      <c r="K34" s="840"/>
      <c r="L34" s="840"/>
      <c r="M34" s="840"/>
      <c r="N34" s="840"/>
      <c r="O34" s="840"/>
      <c r="P34" s="841"/>
      <c r="Q34" s="842">
        <v>15574</v>
      </c>
      <c r="R34" s="843"/>
      <c r="S34" s="843"/>
      <c r="T34" s="843"/>
      <c r="U34" s="843"/>
      <c r="V34" s="843">
        <v>15345</v>
      </c>
      <c r="W34" s="843"/>
      <c r="X34" s="843"/>
      <c r="Y34" s="843"/>
      <c r="Z34" s="843"/>
      <c r="AA34" s="843">
        <v>229</v>
      </c>
      <c r="AB34" s="843"/>
      <c r="AC34" s="843"/>
      <c r="AD34" s="843"/>
      <c r="AE34" s="844"/>
      <c r="AF34" s="845">
        <v>8246</v>
      </c>
      <c r="AG34" s="846"/>
      <c r="AH34" s="846"/>
      <c r="AI34" s="846"/>
      <c r="AJ34" s="847"/>
      <c r="AK34" s="913">
        <v>1201</v>
      </c>
      <c r="AL34" s="914"/>
      <c r="AM34" s="914"/>
      <c r="AN34" s="914"/>
      <c r="AO34" s="914"/>
      <c r="AP34" s="914">
        <v>11945</v>
      </c>
      <c r="AQ34" s="914"/>
      <c r="AR34" s="914"/>
      <c r="AS34" s="914"/>
      <c r="AT34" s="914"/>
      <c r="AU34" s="914">
        <v>4300</v>
      </c>
      <c r="AV34" s="914"/>
      <c r="AW34" s="914"/>
      <c r="AX34" s="914"/>
      <c r="AY34" s="914"/>
      <c r="AZ34" s="915" t="s">
        <v>609</v>
      </c>
      <c r="BA34" s="915"/>
      <c r="BB34" s="915"/>
      <c r="BC34" s="915"/>
      <c r="BD34" s="915"/>
      <c r="BE34" s="911" t="s">
        <v>422</v>
      </c>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423</v>
      </c>
      <c r="C35" s="840"/>
      <c r="D35" s="840"/>
      <c r="E35" s="840"/>
      <c r="F35" s="840"/>
      <c r="G35" s="840"/>
      <c r="H35" s="840"/>
      <c r="I35" s="840"/>
      <c r="J35" s="840"/>
      <c r="K35" s="840"/>
      <c r="L35" s="840"/>
      <c r="M35" s="840"/>
      <c r="N35" s="840"/>
      <c r="O35" s="840"/>
      <c r="P35" s="841"/>
      <c r="Q35" s="842">
        <v>646</v>
      </c>
      <c r="R35" s="843"/>
      <c r="S35" s="843"/>
      <c r="T35" s="843"/>
      <c r="U35" s="843"/>
      <c r="V35" s="843">
        <v>696</v>
      </c>
      <c r="W35" s="843"/>
      <c r="X35" s="843"/>
      <c r="Y35" s="843"/>
      <c r="Z35" s="843"/>
      <c r="AA35" s="843">
        <v>-50</v>
      </c>
      <c r="AB35" s="843"/>
      <c r="AC35" s="843"/>
      <c r="AD35" s="843"/>
      <c r="AE35" s="844"/>
      <c r="AF35" s="845">
        <v>83</v>
      </c>
      <c r="AG35" s="846"/>
      <c r="AH35" s="846"/>
      <c r="AI35" s="846"/>
      <c r="AJ35" s="847"/>
      <c r="AK35" s="913">
        <v>3</v>
      </c>
      <c r="AL35" s="914"/>
      <c r="AM35" s="914"/>
      <c r="AN35" s="914"/>
      <c r="AO35" s="914"/>
      <c r="AP35" s="914">
        <v>366</v>
      </c>
      <c r="AQ35" s="914"/>
      <c r="AR35" s="914"/>
      <c r="AS35" s="914"/>
      <c r="AT35" s="914"/>
      <c r="AU35" s="914">
        <v>8</v>
      </c>
      <c r="AV35" s="914"/>
      <c r="AW35" s="914"/>
      <c r="AX35" s="914"/>
      <c r="AY35" s="914"/>
      <c r="AZ35" s="915" t="s">
        <v>609</v>
      </c>
      <c r="BA35" s="915"/>
      <c r="BB35" s="915"/>
      <c r="BC35" s="915"/>
      <c r="BD35" s="915"/>
      <c r="BE35" s="911" t="s">
        <v>420</v>
      </c>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424</v>
      </c>
      <c r="C36" s="840"/>
      <c r="D36" s="840"/>
      <c r="E36" s="840"/>
      <c r="F36" s="840"/>
      <c r="G36" s="840"/>
      <c r="H36" s="840"/>
      <c r="I36" s="840"/>
      <c r="J36" s="840"/>
      <c r="K36" s="840"/>
      <c r="L36" s="840"/>
      <c r="M36" s="840"/>
      <c r="N36" s="840"/>
      <c r="O36" s="840"/>
      <c r="P36" s="841"/>
      <c r="Q36" s="842">
        <v>1714</v>
      </c>
      <c r="R36" s="843"/>
      <c r="S36" s="843"/>
      <c r="T36" s="843"/>
      <c r="U36" s="843"/>
      <c r="V36" s="843">
        <v>1683</v>
      </c>
      <c r="W36" s="843"/>
      <c r="X36" s="843"/>
      <c r="Y36" s="843"/>
      <c r="Z36" s="843"/>
      <c r="AA36" s="843">
        <v>11</v>
      </c>
      <c r="AB36" s="843"/>
      <c r="AC36" s="843"/>
      <c r="AD36" s="843"/>
      <c r="AE36" s="844"/>
      <c r="AF36" s="845" t="s">
        <v>254</v>
      </c>
      <c r="AG36" s="846"/>
      <c r="AH36" s="846"/>
      <c r="AI36" s="846"/>
      <c r="AJ36" s="847"/>
      <c r="AK36" s="913">
        <v>1126</v>
      </c>
      <c r="AL36" s="914"/>
      <c r="AM36" s="914"/>
      <c r="AN36" s="914"/>
      <c r="AO36" s="914"/>
      <c r="AP36" s="914">
        <v>6484</v>
      </c>
      <c r="AQ36" s="914"/>
      <c r="AR36" s="914"/>
      <c r="AS36" s="914"/>
      <c r="AT36" s="914"/>
      <c r="AU36" s="914">
        <v>5790</v>
      </c>
      <c r="AV36" s="914"/>
      <c r="AW36" s="914"/>
      <c r="AX36" s="914"/>
      <c r="AY36" s="914"/>
      <c r="AZ36" s="915" t="s">
        <v>609</v>
      </c>
      <c r="BA36" s="915"/>
      <c r="BB36" s="915"/>
      <c r="BC36" s="915"/>
      <c r="BD36" s="915"/>
      <c r="BE36" s="911" t="s">
        <v>425</v>
      </c>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426</v>
      </c>
      <c r="C37" s="840"/>
      <c r="D37" s="840"/>
      <c r="E37" s="840"/>
      <c r="F37" s="840"/>
      <c r="G37" s="840"/>
      <c r="H37" s="840"/>
      <c r="I37" s="840"/>
      <c r="J37" s="840"/>
      <c r="K37" s="840"/>
      <c r="L37" s="840"/>
      <c r="M37" s="840"/>
      <c r="N37" s="840"/>
      <c r="O37" s="840"/>
      <c r="P37" s="841"/>
      <c r="Q37" s="842">
        <v>106</v>
      </c>
      <c r="R37" s="843"/>
      <c r="S37" s="843"/>
      <c r="T37" s="843"/>
      <c r="U37" s="843"/>
      <c r="V37" s="843">
        <v>99</v>
      </c>
      <c r="W37" s="843"/>
      <c r="X37" s="843"/>
      <c r="Y37" s="843"/>
      <c r="Z37" s="843"/>
      <c r="AA37" s="843">
        <v>1</v>
      </c>
      <c r="AB37" s="843"/>
      <c r="AC37" s="843"/>
      <c r="AD37" s="843"/>
      <c r="AE37" s="844"/>
      <c r="AF37" s="845" t="s">
        <v>254</v>
      </c>
      <c r="AG37" s="846"/>
      <c r="AH37" s="846"/>
      <c r="AI37" s="846"/>
      <c r="AJ37" s="847"/>
      <c r="AK37" s="913">
        <v>69</v>
      </c>
      <c r="AL37" s="914"/>
      <c r="AM37" s="914"/>
      <c r="AN37" s="914"/>
      <c r="AO37" s="914"/>
      <c r="AP37" s="914">
        <v>319</v>
      </c>
      <c r="AQ37" s="914"/>
      <c r="AR37" s="914"/>
      <c r="AS37" s="914"/>
      <c r="AT37" s="914"/>
      <c r="AU37" s="914">
        <v>305</v>
      </c>
      <c r="AV37" s="914"/>
      <c r="AW37" s="914"/>
      <c r="AX37" s="914"/>
      <c r="AY37" s="914"/>
      <c r="AZ37" s="915" t="s">
        <v>609</v>
      </c>
      <c r="BA37" s="915"/>
      <c r="BB37" s="915"/>
      <c r="BC37" s="915"/>
      <c r="BD37" s="915"/>
      <c r="BE37" s="911" t="s">
        <v>427</v>
      </c>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428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400</v>
      </c>
      <c r="B63" s="874" t="s">
        <v>429</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11809</v>
      </c>
      <c r="AG63" s="925"/>
      <c r="AH63" s="925"/>
      <c r="AI63" s="925"/>
      <c r="AJ63" s="926"/>
      <c r="AK63" s="927"/>
      <c r="AL63" s="922"/>
      <c r="AM63" s="922"/>
      <c r="AN63" s="922"/>
      <c r="AO63" s="922"/>
      <c r="AP63" s="925">
        <v>23632</v>
      </c>
      <c r="AQ63" s="925"/>
      <c r="AR63" s="925"/>
      <c r="AS63" s="925"/>
      <c r="AT63" s="925"/>
      <c r="AU63" s="925">
        <v>10747</v>
      </c>
      <c r="AV63" s="925"/>
      <c r="AW63" s="925"/>
      <c r="AX63" s="925"/>
      <c r="AY63" s="925"/>
      <c r="AZ63" s="929"/>
      <c r="BA63" s="929"/>
      <c r="BB63" s="929"/>
      <c r="BC63" s="929"/>
      <c r="BD63" s="929"/>
      <c r="BE63" s="930"/>
      <c r="BF63" s="930"/>
      <c r="BG63" s="930"/>
      <c r="BH63" s="930"/>
      <c r="BI63" s="931"/>
      <c r="BJ63" s="932" t="s">
        <v>254</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430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431</v>
      </c>
      <c r="B66" s="825"/>
      <c r="C66" s="825"/>
      <c r="D66" s="825"/>
      <c r="E66" s="825"/>
      <c r="F66" s="825"/>
      <c r="G66" s="825"/>
      <c r="H66" s="825"/>
      <c r="I66" s="825"/>
      <c r="J66" s="825"/>
      <c r="K66" s="825"/>
      <c r="L66" s="825"/>
      <c r="M66" s="825"/>
      <c r="N66" s="825"/>
      <c r="O66" s="825"/>
      <c r="P66" s="826"/>
      <c r="Q66" s="801" t="s">
        <v>405</v>
      </c>
      <c r="R66" s="802"/>
      <c r="S66" s="802"/>
      <c r="T66" s="802"/>
      <c r="U66" s="803"/>
      <c r="V66" s="801" t="s">
        <v>432</v>
      </c>
      <c r="W66" s="802"/>
      <c r="X66" s="802"/>
      <c r="Y66" s="802"/>
      <c r="Z66" s="803"/>
      <c r="AA66" s="801" t="s">
        <v>407</v>
      </c>
      <c r="AB66" s="802"/>
      <c r="AC66" s="802"/>
      <c r="AD66" s="802"/>
      <c r="AE66" s="803"/>
      <c r="AF66" s="935" t="s">
        <v>433</v>
      </c>
      <c r="AG66" s="897"/>
      <c r="AH66" s="897"/>
      <c r="AI66" s="897"/>
      <c r="AJ66" s="936"/>
      <c r="AK66" s="801" t="s">
        <v>409</v>
      </c>
      <c r="AL66" s="825"/>
      <c r="AM66" s="825"/>
      <c r="AN66" s="825"/>
      <c r="AO66" s="826"/>
      <c r="AP66" s="801" t="s">
        <v>434</v>
      </c>
      <c r="AQ66" s="802"/>
      <c r="AR66" s="802"/>
      <c r="AS66" s="802"/>
      <c r="AT66" s="803"/>
      <c r="AU66" s="801" t="s">
        <v>435</v>
      </c>
      <c r="AV66" s="802"/>
      <c r="AW66" s="802"/>
      <c r="AX66" s="802"/>
      <c r="AY66" s="803"/>
      <c r="AZ66" s="801" t="s">
        <v>386</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900"/>
      <c r="AH67" s="900"/>
      <c r="AI67" s="900"/>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15">
      <c r="A68" s="259">
        <v>1</v>
      </c>
      <c r="B68" s="952" t="s">
        <v>599</v>
      </c>
      <c r="C68" s="953"/>
      <c r="D68" s="953"/>
      <c r="E68" s="953"/>
      <c r="F68" s="953"/>
      <c r="G68" s="953"/>
      <c r="H68" s="953"/>
      <c r="I68" s="953"/>
      <c r="J68" s="953"/>
      <c r="K68" s="953"/>
      <c r="L68" s="953"/>
      <c r="M68" s="953"/>
      <c r="N68" s="953"/>
      <c r="O68" s="953"/>
      <c r="P68" s="954"/>
      <c r="Q68" s="955">
        <v>4168</v>
      </c>
      <c r="R68" s="949"/>
      <c r="S68" s="949"/>
      <c r="T68" s="949"/>
      <c r="U68" s="949"/>
      <c r="V68" s="949">
        <v>3721</v>
      </c>
      <c r="W68" s="949"/>
      <c r="X68" s="949"/>
      <c r="Y68" s="949"/>
      <c r="Z68" s="949"/>
      <c r="AA68" s="949">
        <v>447</v>
      </c>
      <c r="AB68" s="949"/>
      <c r="AC68" s="949"/>
      <c r="AD68" s="949"/>
      <c r="AE68" s="949"/>
      <c r="AF68" s="949">
        <v>427</v>
      </c>
      <c r="AG68" s="949"/>
      <c r="AH68" s="949"/>
      <c r="AI68" s="949"/>
      <c r="AJ68" s="949"/>
      <c r="AK68" s="949" t="s">
        <v>615</v>
      </c>
      <c r="AL68" s="949"/>
      <c r="AM68" s="949"/>
      <c r="AN68" s="949"/>
      <c r="AO68" s="949"/>
      <c r="AP68" s="949">
        <v>1160</v>
      </c>
      <c r="AQ68" s="949"/>
      <c r="AR68" s="949"/>
      <c r="AS68" s="949"/>
      <c r="AT68" s="949"/>
      <c r="AU68" s="949">
        <v>765</v>
      </c>
      <c r="AV68" s="949"/>
      <c r="AW68" s="949"/>
      <c r="AX68" s="949"/>
      <c r="AY68" s="949"/>
      <c r="AZ68" s="950"/>
      <c r="BA68" s="950"/>
      <c r="BB68" s="950"/>
      <c r="BC68" s="950"/>
      <c r="BD68" s="951"/>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15">
      <c r="A69" s="262">
        <v>2</v>
      </c>
      <c r="B69" s="956" t="s">
        <v>600</v>
      </c>
      <c r="C69" s="957"/>
      <c r="D69" s="957"/>
      <c r="E69" s="957"/>
      <c r="F69" s="957"/>
      <c r="G69" s="957"/>
      <c r="H69" s="957"/>
      <c r="I69" s="957"/>
      <c r="J69" s="957"/>
      <c r="K69" s="957"/>
      <c r="L69" s="957"/>
      <c r="M69" s="957"/>
      <c r="N69" s="957"/>
      <c r="O69" s="957"/>
      <c r="P69" s="958"/>
      <c r="Q69" s="959">
        <v>3237</v>
      </c>
      <c r="R69" s="914"/>
      <c r="S69" s="914"/>
      <c r="T69" s="914"/>
      <c r="U69" s="914"/>
      <c r="V69" s="914">
        <v>2925</v>
      </c>
      <c r="W69" s="914"/>
      <c r="X69" s="914"/>
      <c r="Y69" s="914"/>
      <c r="Z69" s="914"/>
      <c r="AA69" s="914">
        <v>313</v>
      </c>
      <c r="AB69" s="914"/>
      <c r="AC69" s="914"/>
      <c r="AD69" s="914"/>
      <c r="AE69" s="914"/>
      <c r="AF69" s="914">
        <v>325</v>
      </c>
      <c r="AG69" s="914"/>
      <c r="AH69" s="914"/>
      <c r="AI69" s="914"/>
      <c r="AJ69" s="914"/>
      <c r="AK69" s="914" t="s">
        <v>615</v>
      </c>
      <c r="AL69" s="914"/>
      <c r="AM69" s="914"/>
      <c r="AN69" s="914"/>
      <c r="AO69" s="914"/>
      <c r="AP69" s="914">
        <v>319</v>
      </c>
      <c r="AQ69" s="914"/>
      <c r="AR69" s="914"/>
      <c r="AS69" s="914"/>
      <c r="AT69" s="914"/>
      <c r="AU69" s="914">
        <v>18</v>
      </c>
      <c r="AV69" s="914"/>
      <c r="AW69" s="914"/>
      <c r="AX69" s="914"/>
      <c r="AY69" s="914"/>
      <c r="AZ69" s="960"/>
      <c r="BA69" s="960"/>
      <c r="BB69" s="960"/>
      <c r="BC69" s="960"/>
      <c r="BD69" s="961"/>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15">
      <c r="A70" s="262">
        <v>3</v>
      </c>
      <c r="B70" s="956" t="s">
        <v>601</v>
      </c>
      <c r="C70" s="957"/>
      <c r="D70" s="957"/>
      <c r="E70" s="957"/>
      <c r="F70" s="957"/>
      <c r="G70" s="957"/>
      <c r="H70" s="957"/>
      <c r="I70" s="957"/>
      <c r="J70" s="957"/>
      <c r="K70" s="957"/>
      <c r="L70" s="957"/>
      <c r="M70" s="957"/>
      <c r="N70" s="957"/>
      <c r="O70" s="957"/>
      <c r="P70" s="958"/>
      <c r="Q70" s="959">
        <v>882</v>
      </c>
      <c r="R70" s="914"/>
      <c r="S70" s="914"/>
      <c r="T70" s="914"/>
      <c r="U70" s="914"/>
      <c r="V70" s="914">
        <v>832</v>
      </c>
      <c r="W70" s="914"/>
      <c r="X70" s="914"/>
      <c r="Y70" s="914"/>
      <c r="Z70" s="914"/>
      <c r="AA70" s="914">
        <v>50</v>
      </c>
      <c r="AB70" s="914"/>
      <c r="AC70" s="914"/>
      <c r="AD70" s="914"/>
      <c r="AE70" s="914"/>
      <c r="AF70" s="914">
        <v>1437</v>
      </c>
      <c r="AG70" s="914"/>
      <c r="AH70" s="914"/>
      <c r="AI70" s="914"/>
      <c r="AJ70" s="914"/>
      <c r="AK70" s="914" t="s">
        <v>615</v>
      </c>
      <c r="AL70" s="914"/>
      <c r="AM70" s="914"/>
      <c r="AN70" s="914"/>
      <c r="AO70" s="914"/>
      <c r="AP70" s="914">
        <v>461</v>
      </c>
      <c r="AQ70" s="914"/>
      <c r="AR70" s="914"/>
      <c r="AS70" s="914"/>
      <c r="AT70" s="914"/>
      <c r="AU70" s="914">
        <v>191</v>
      </c>
      <c r="AV70" s="914"/>
      <c r="AW70" s="914"/>
      <c r="AX70" s="914"/>
      <c r="AY70" s="914"/>
      <c r="AZ70" s="960"/>
      <c r="BA70" s="960"/>
      <c r="BB70" s="960"/>
      <c r="BC70" s="960"/>
      <c r="BD70" s="961"/>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15">
      <c r="A71" s="262">
        <v>4</v>
      </c>
      <c r="B71" s="956" t="s">
        <v>602</v>
      </c>
      <c r="C71" s="957"/>
      <c r="D71" s="957"/>
      <c r="E71" s="957"/>
      <c r="F71" s="957"/>
      <c r="G71" s="957"/>
      <c r="H71" s="957"/>
      <c r="I71" s="957"/>
      <c r="J71" s="957"/>
      <c r="K71" s="957"/>
      <c r="L71" s="957"/>
      <c r="M71" s="957"/>
      <c r="N71" s="957"/>
      <c r="O71" s="957"/>
      <c r="P71" s="958"/>
      <c r="Q71" s="959">
        <v>182</v>
      </c>
      <c r="R71" s="914"/>
      <c r="S71" s="914"/>
      <c r="T71" s="914"/>
      <c r="U71" s="914"/>
      <c r="V71" s="914">
        <v>157</v>
      </c>
      <c r="W71" s="914"/>
      <c r="X71" s="914"/>
      <c r="Y71" s="914"/>
      <c r="Z71" s="914"/>
      <c r="AA71" s="914">
        <v>24</v>
      </c>
      <c r="AB71" s="914"/>
      <c r="AC71" s="914"/>
      <c r="AD71" s="914"/>
      <c r="AE71" s="914"/>
      <c r="AF71" s="914">
        <v>265</v>
      </c>
      <c r="AG71" s="914"/>
      <c r="AH71" s="914"/>
      <c r="AI71" s="914"/>
      <c r="AJ71" s="914"/>
      <c r="AK71" s="914" t="s">
        <v>615</v>
      </c>
      <c r="AL71" s="914"/>
      <c r="AM71" s="914"/>
      <c r="AN71" s="914"/>
      <c r="AO71" s="914"/>
      <c r="AP71" s="914" t="s">
        <v>615</v>
      </c>
      <c r="AQ71" s="914"/>
      <c r="AR71" s="914"/>
      <c r="AS71" s="914"/>
      <c r="AT71" s="914"/>
      <c r="AU71" s="914" t="s">
        <v>615</v>
      </c>
      <c r="AV71" s="914"/>
      <c r="AW71" s="914"/>
      <c r="AX71" s="914"/>
      <c r="AY71" s="914"/>
      <c r="AZ71" s="960"/>
      <c r="BA71" s="960"/>
      <c r="BB71" s="960"/>
      <c r="BC71" s="960"/>
      <c r="BD71" s="961"/>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15">
      <c r="A72" s="262">
        <v>5</v>
      </c>
      <c r="B72" s="956" t="s">
        <v>603</v>
      </c>
      <c r="C72" s="957"/>
      <c r="D72" s="957"/>
      <c r="E72" s="957"/>
      <c r="F72" s="957"/>
      <c r="G72" s="957"/>
      <c r="H72" s="957"/>
      <c r="I72" s="957"/>
      <c r="J72" s="957"/>
      <c r="K72" s="957"/>
      <c r="L72" s="957"/>
      <c r="M72" s="957"/>
      <c r="N72" s="957"/>
      <c r="O72" s="957"/>
      <c r="P72" s="958"/>
      <c r="Q72" s="959">
        <v>83</v>
      </c>
      <c r="R72" s="914"/>
      <c r="S72" s="914"/>
      <c r="T72" s="914"/>
      <c r="U72" s="914"/>
      <c r="V72" s="914">
        <v>72</v>
      </c>
      <c r="W72" s="914"/>
      <c r="X72" s="914"/>
      <c r="Y72" s="914"/>
      <c r="Z72" s="914"/>
      <c r="AA72" s="914">
        <v>11</v>
      </c>
      <c r="AB72" s="914"/>
      <c r="AC72" s="914"/>
      <c r="AD72" s="914"/>
      <c r="AE72" s="914"/>
      <c r="AF72" s="914">
        <v>11</v>
      </c>
      <c r="AG72" s="914"/>
      <c r="AH72" s="914"/>
      <c r="AI72" s="914"/>
      <c r="AJ72" s="914"/>
      <c r="AK72" s="914" t="s">
        <v>615</v>
      </c>
      <c r="AL72" s="914"/>
      <c r="AM72" s="914"/>
      <c r="AN72" s="914"/>
      <c r="AO72" s="914"/>
      <c r="AP72" s="914" t="s">
        <v>615</v>
      </c>
      <c r="AQ72" s="914"/>
      <c r="AR72" s="914"/>
      <c r="AS72" s="914"/>
      <c r="AT72" s="914"/>
      <c r="AU72" s="914" t="s">
        <v>615</v>
      </c>
      <c r="AV72" s="914"/>
      <c r="AW72" s="914"/>
      <c r="AX72" s="914"/>
      <c r="AY72" s="914"/>
      <c r="AZ72" s="960"/>
      <c r="BA72" s="960"/>
      <c r="BB72" s="960"/>
      <c r="BC72" s="960"/>
      <c r="BD72" s="961"/>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15">
      <c r="A73" s="262">
        <v>6</v>
      </c>
      <c r="B73" s="956" t="s">
        <v>604</v>
      </c>
      <c r="C73" s="957"/>
      <c r="D73" s="957"/>
      <c r="E73" s="957"/>
      <c r="F73" s="957"/>
      <c r="G73" s="957"/>
      <c r="H73" s="957"/>
      <c r="I73" s="957"/>
      <c r="J73" s="957"/>
      <c r="K73" s="957"/>
      <c r="L73" s="957"/>
      <c r="M73" s="957"/>
      <c r="N73" s="957"/>
      <c r="O73" s="957"/>
      <c r="P73" s="958"/>
      <c r="Q73" s="959">
        <v>220478</v>
      </c>
      <c r="R73" s="914"/>
      <c r="S73" s="914"/>
      <c r="T73" s="914"/>
      <c r="U73" s="914"/>
      <c r="V73" s="914">
        <v>214081</v>
      </c>
      <c r="W73" s="914"/>
      <c r="X73" s="914"/>
      <c r="Y73" s="914"/>
      <c r="Z73" s="914"/>
      <c r="AA73" s="914">
        <v>6397</v>
      </c>
      <c r="AB73" s="914"/>
      <c r="AC73" s="914"/>
      <c r="AD73" s="914"/>
      <c r="AE73" s="914"/>
      <c r="AF73" s="914">
        <v>6397</v>
      </c>
      <c r="AG73" s="914"/>
      <c r="AH73" s="914"/>
      <c r="AI73" s="914"/>
      <c r="AJ73" s="914"/>
      <c r="AK73" s="914" t="s">
        <v>615</v>
      </c>
      <c r="AL73" s="914"/>
      <c r="AM73" s="914"/>
      <c r="AN73" s="914"/>
      <c r="AO73" s="914"/>
      <c r="AP73" s="914" t="s">
        <v>615</v>
      </c>
      <c r="AQ73" s="914"/>
      <c r="AR73" s="914"/>
      <c r="AS73" s="914"/>
      <c r="AT73" s="914"/>
      <c r="AU73" s="914" t="s">
        <v>615</v>
      </c>
      <c r="AV73" s="914"/>
      <c r="AW73" s="914"/>
      <c r="AX73" s="914"/>
      <c r="AY73" s="914"/>
      <c r="AZ73" s="960"/>
      <c r="BA73" s="960"/>
      <c r="BB73" s="960"/>
      <c r="BC73" s="960"/>
      <c r="BD73" s="961"/>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15">
      <c r="A74" s="262">
        <v>7</v>
      </c>
      <c r="B74" s="956" t="s">
        <v>605</v>
      </c>
      <c r="C74" s="957"/>
      <c r="D74" s="957"/>
      <c r="E74" s="957"/>
      <c r="F74" s="957"/>
      <c r="G74" s="957"/>
      <c r="H74" s="957"/>
      <c r="I74" s="957"/>
      <c r="J74" s="957"/>
      <c r="K74" s="957"/>
      <c r="L74" s="957"/>
      <c r="M74" s="957"/>
      <c r="N74" s="957"/>
      <c r="O74" s="957"/>
      <c r="P74" s="958"/>
      <c r="Q74" s="959">
        <v>145</v>
      </c>
      <c r="R74" s="914"/>
      <c r="S74" s="914"/>
      <c r="T74" s="914"/>
      <c r="U74" s="914"/>
      <c r="V74" s="914">
        <v>91</v>
      </c>
      <c r="W74" s="914"/>
      <c r="X74" s="914"/>
      <c r="Y74" s="914"/>
      <c r="Z74" s="914"/>
      <c r="AA74" s="914">
        <v>54</v>
      </c>
      <c r="AB74" s="914"/>
      <c r="AC74" s="914"/>
      <c r="AD74" s="914"/>
      <c r="AE74" s="914"/>
      <c r="AF74" s="914">
        <v>54</v>
      </c>
      <c r="AG74" s="914"/>
      <c r="AH74" s="914"/>
      <c r="AI74" s="914"/>
      <c r="AJ74" s="914"/>
      <c r="AK74" s="914" t="s">
        <v>615</v>
      </c>
      <c r="AL74" s="914"/>
      <c r="AM74" s="914"/>
      <c r="AN74" s="914"/>
      <c r="AO74" s="914"/>
      <c r="AP74" s="914" t="s">
        <v>615</v>
      </c>
      <c r="AQ74" s="914"/>
      <c r="AR74" s="914"/>
      <c r="AS74" s="914"/>
      <c r="AT74" s="914"/>
      <c r="AU74" s="914" t="s">
        <v>615</v>
      </c>
      <c r="AV74" s="914"/>
      <c r="AW74" s="914"/>
      <c r="AX74" s="914"/>
      <c r="AY74" s="914"/>
      <c r="AZ74" s="960"/>
      <c r="BA74" s="960"/>
      <c r="BB74" s="960"/>
      <c r="BC74" s="960"/>
      <c r="BD74" s="961"/>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15">
      <c r="A75" s="262">
        <v>8</v>
      </c>
      <c r="B75" s="956"/>
      <c r="C75" s="957"/>
      <c r="D75" s="957"/>
      <c r="E75" s="957"/>
      <c r="F75" s="957"/>
      <c r="G75" s="957"/>
      <c r="H75" s="957"/>
      <c r="I75" s="957"/>
      <c r="J75" s="957"/>
      <c r="K75" s="957"/>
      <c r="L75" s="957"/>
      <c r="M75" s="957"/>
      <c r="N75" s="957"/>
      <c r="O75" s="957"/>
      <c r="P75" s="958"/>
      <c r="Q75" s="962"/>
      <c r="R75" s="963"/>
      <c r="S75" s="963"/>
      <c r="T75" s="963"/>
      <c r="U75" s="913"/>
      <c r="V75" s="964"/>
      <c r="W75" s="963"/>
      <c r="X75" s="963"/>
      <c r="Y75" s="963"/>
      <c r="Z75" s="913"/>
      <c r="AA75" s="964"/>
      <c r="AB75" s="963"/>
      <c r="AC75" s="963"/>
      <c r="AD75" s="963"/>
      <c r="AE75" s="913"/>
      <c r="AF75" s="964"/>
      <c r="AG75" s="963"/>
      <c r="AH75" s="963"/>
      <c r="AI75" s="963"/>
      <c r="AJ75" s="913"/>
      <c r="AK75" s="964"/>
      <c r="AL75" s="963"/>
      <c r="AM75" s="963"/>
      <c r="AN75" s="963"/>
      <c r="AO75" s="913"/>
      <c r="AP75" s="964"/>
      <c r="AQ75" s="963"/>
      <c r="AR75" s="963"/>
      <c r="AS75" s="963"/>
      <c r="AT75" s="913"/>
      <c r="AU75" s="964"/>
      <c r="AV75" s="963"/>
      <c r="AW75" s="963"/>
      <c r="AX75" s="963"/>
      <c r="AY75" s="913"/>
      <c r="AZ75" s="960"/>
      <c r="BA75" s="960"/>
      <c r="BB75" s="960"/>
      <c r="BC75" s="960"/>
      <c r="BD75" s="961"/>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15">
      <c r="A76" s="262">
        <v>9</v>
      </c>
      <c r="B76" s="956"/>
      <c r="C76" s="957"/>
      <c r="D76" s="957"/>
      <c r="E76" s="957"/>
      <c r="F76" s="957"/>
      <c r="G76" s="957"/>
      <c r="H76" s="957"/>
      <c r="I76" s="957"/>
      <c r="J76" s="957"/>
      <c r="K76" s="957"/>
      <c r="L76" s="957"/>
      <c r="M76" s="957"/>
      <c r="N76" s="957"/>
      <c r="O76" s="957"/>
      <c r="P76" s="958"/>
      <c r="Q76" s="962"/>
      <c r="R76" s="963"/>
      <c r="S76" s="963"/>
      <c r="T76" s="963"/>
      <c r="U76" s="913"/>
      <c r="V76" s="964"/>
      <c r="W76" s="963"/>
      <c r="X76" s="963"/>
      <c r="Y76" s="963"/>
      <c r="Z76" s="913"/>
      <c r="AA76" s="964"/>
      <c r="AB76" s="963"/>
      <c r="AC76" s="963"/>
      <c r="AD76" s="963"/>
      <c r="AE76" s="913"/>
      <c r="AF76" s="964"/>
      <c r="AG76" s="963"/>
      <c r="AH76" s="963"/>
      <c r="AI76" s="963"/>
      <c r="AJ76" s="913"/>
      <c r="AK76" s="964"/>
      <c r="AL76" s="963"/>
      <c r="AM76" s="963"/>
      <c r="AN76" s="963"/>
      <c r="AO76" s="913"/>
      <c r="AP76" s="964"/>
      <c r="AQ76" s="963"/>
      <c r="AR76" s="963"/>
      <c r="AS76" s="963"/>
      <c r="AT76" s="913"/>
      <c r="AU76" s="964"/>
      <c r="AV76" s="963"/>
      <c r="AW76" s="963"/>
      <c r="AX76" s="963"/>
      <c r="AY76" s="913"/>
      <c r="AZ76" s="960"/>
      <c r="BA76" s="960"/>
      <c r="BB76" s="960"/>
      <c r="BC76" s="960"/>
      <c r="BD76" s="961"/>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15">
      <c r="A77" s="262">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15">
      <c r="A78" s="262">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15">
      <c r="A79" s="262">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15">
      <c r="A80" s="262">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15">
      <c r="A81" s="262">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15">
      <c r="A82" s="262">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15">
      <c r="A83" s="262">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15">
      <c r="A84" s="262">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15">
      <c r="A85" s="262">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15">
      <c r="A86" s="262">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
      <c r="A88" s="265" t="s">
        <v>400</v>
      </c>
      <c r="B88" s="874" t="s">
        <v>436</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v>8916</v>
      </c>
      <c r="AG88" s="925"/>
      <c r="AH88" s="925"/>
      <c r="AI88" s="925"/>
      <c r="AJ88" s="925"/>
      <c r="AK88" s="922"/>
      <c r="AL88" s="922"/>
      <c r="AM88" s="922"/>
      <c r="AN88" s="922"/>
      <c r="AO88" s="922"/>
      <c r="AP88" s="925">
        <v>1940</v>
      </c>
      <c r="AQ88" s="925"/>
      <c r="AR88" s="925"/>
      <c r="AS88" s="925"/>
      <c r="AT88" s="925"/>
      <c r="AU88" s="925">
        <v>974</v>
      </c>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400</v>
      </c>
      <c r="BR102" s="874" t="s">
        <v>437</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v>70</v>
      </c>
      <c r="CS102" s="933"/>
      <c r="CT102" s="933"/>
      <c r="CU102" s="933"/>
      <c r="CV102" s="976"/>
      <c r="CW102" s="975" t="s">
        <v>609</v>
      </c>
      <c r="CX102" s="933"/>
      <c r="CY102" s="933"/>
      <c r="CZ102" s="933"/>
      <c r="DA102" s="976"/>
      <c r="DB102" s="975" t="s">
        <v>609</v>
      </c>
      <c r="DC102" s="933"/>
      <c r="DD102" s="933"/>
      <c r="DE102" s="933"/>
      <c r="DF102" s="976"/>
      <c r="DG102" s="975" t="s">
        <v>609</v>
      </c>
      <c r="DH102" s="933"/>
      <c r="DI102" s="933"/>
      <c r="DJ102" s="933"/>
      <c r="DK102" s="976"/>
      <c r="DL102" s="975">
        <v>1</v>
      </c>
      <c r="DM102" s="933"/>
      <c r="DN102" s="933"/>
      <c r="DO102" s="933"/>
      <c r="DP102" s="976"/>
      <c r="DQ102" s="975" t="s">
        <v>609</v>
      </c>
      <c r="DR102" s="933"/>
      <c r="DS102" s="933"/>
      <c r="DT102" s="933"/>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438</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439</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442</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443</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444</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445</v>
      </c>
      <c r="AB109" s="978"/>
      <c r="AC109" s="978"/>
      <c r="AD109" s="978"/>
      <c r="AE109" s="979"/>
      <c r="AF109" s="977" t="s">
        <v>316</v>
      </c>
      <c r="AG109" s="978"/>
      <c r="AH109" s="978"/>
      <c r="AI109" s="978"/>
      <c r="AJ109" s="979"/>
      <c r="AK109" s="977" t="s">
        <v>315</v>
      </c>
      <c r="AL109" s="978"/>
      <c r="AM109" s="978"/>
      <c r="AN109" s="978"/>
      <c r="AO109" s="979"/>
      <c r="AP109" s="977" t="s">
        <v>446</v>
      </c>
      <c r="AQ109" s="978"/>
      <c r="AR109" s="978"/>
      <c r="AS109" s="978"/>
      <c r="AT109" s="980"/>
      <c r="AU109" s="997" t="s">
        <v>444</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445</v>
      </c>
      <c r="BR109" s="978"/>
      <c r="BS109" s="978"/>
      <c r="BT109" s="978"/>
      <c r="BU109" s="979"/>
      <c r="BV109" s="977" t="s">
        <v>316</v>
      </c>
      <c r="BW109" s="978"/>
      <c r="BX109" s="978"/>
      <c r="BY109" s="978"/>
      <c r="BZ109" s="979"/>
      <c r="CA109" s="977" t="s">
        <v>315</v>
      </c>
      <c r="CB109" s="978"/>
      <c r="CC109" s="978"/>
      <c r="CD109" s="978"/>
      <c r="CE109" s="979"/>
      <c r="CF109" s="998" t="s">
        <v>446</v>
      </c>
      <c r="CG109" s="998"/>
      <c r="CH109" s="998"/>
      <c r="CI109" s="998"/>
      <c r="CJ109" s="998"/>
      <c r="CK109" s="977" t="s">
        <v>447</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445</v>
      </c>
      <c r="DH109" s="978"/>
      <c r="DI109" s="978"/>
      <c r="DJ109" s="978"/>
      <c r="DK109" s="979"/>
      <c r="DL109" s="977" t="s">
        <v>316</v>
      </c>
      <c r="DM109" s="978"/>
      <c r="DN109" s="978"/>
      <c r="DO109" s="978"/>
      <c r="DP109" s="979"/>
      <c r="DQ109" s="977" t="s">
        <v>315</v>
      </c>
      <c r="DR109" s="978"/>
      <c r="DS109" s="978"/>
      <c r="DT109" s="978"/>
      <c r="DU109" s="979"/>
      <c r="DV109" s="977" t="s">
        <v>446</v>
      </c>
      <c r="DW109" s="978"/>
      <c r="DX109" s="978"/>
      <c r="DY109" s="978"/>
      <c r="DZ109" s="980"/>
    </row>
    <row r="110" spans="1:131" s="247" customFormat="1" ht="26.25" customHeight="1" x14ac:dyDescent="0.15">
      <c r="A110" s="981" t="s">
        <v>448</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4680242</v>
      </c>
      <c r="AB110" s="985"/>
      <c r="AC110" s="985"/>
      <c r="AD110" s="985"/>
      <c r="AE110" s="986"/>
      <c r="AF110" s="987">
        <v>4737584</v>
      </c>
      <c r="AG110" s="985"/>
      <c r="AH110" s="985"/>
      <c r="AI110" s="985"/>
      <c r="AJ110" s="986"/>
      <c r="AK110" s="987">
        <v>4296429</v>
      </c>
      <c r="AL110" s="985"/>
      <c r="AM110" s="985"/>
      <c r="AN110" s="985"/>
      <c r="AO110" s="986"/>
      <c r="AP110" s="988">
        <v>21.5</v>
      </c>
      <c r="AQ110" s="989"/>
      <c r="AR110" s="989"/>
      <c r="AS110" s="989"/>
      <c r="AT110" s="990"/>
      <c r="AU110" s="991" t="s">
        <v>72</v>
      </c>
      <c r="AV110" s="992"/>
      <c r="AW110" s="992"/>
      <c r="AX110" s="992"/>
      <c r="AY110" s="992"/>
      <c r="AZ110" s="1033" t="s">
        <v>449</v>
      </c>
      <c r="BA110" s="982"/>
      <c r="BB110" s="982"/>
      <c r="BC110" s="982"/>
      <c r="BD110" s="982"/>
      <c r="BE110" s="982"/>
      <c r="BF110" s="982"/>
      <c r="BG110" s="982"/>
      <c r="BH110" s="982"/>
      <c r="BI110" s="982"/>
      <c r="BJ110" s="982"/>
      <c r="BK110" s="982"/>
      <c r="BL110" s="982"/>
      <c r="BM110" s="982"/>
      <c r="BN110" s="982"/>
      <c r="BO110" s="982"/>
      <c r="BP110" s="983"/>
      <c r="BQ110" s="1019">
        <v>32543303</v>
      </c>
      <c r="BR110" s="1020"/>
      <c r="BS110" s="1020"/>
      <c r="BT110" s="1020"/>
      <c r="BU110" s="1020"/>
      <c r="BV110" s="1020">
        <v>32969405</v>
      </c>
      <c r="BW110" s="1020"/>
      <c r="BX110" s="1020"/>
      <c r="BY110" s="1020"/>
      <c r="BZ110" s="1020"/>
      <c r="CA110" s="1020">
        <v>34189375</v>
      </c>
      <c r="CB110" s="1020"/>
      <c r="CC110" s="1020"/>
      <c r="CD110" s="1020"/>
      <c r="CE110" s="1020"/>
      <c r="CF110" s="1034">
        <v>170.7</v>
      </c>
      <c r="CG110" s="1035"/>
      <c r="CH110" s="1035"/>
      <c r="CI110" s="1035"/>
      <c r="CJ110" s="1035"/>
      <c r="CK110" s="1036" t="s">
        <v>450</v>
      </c>
      <c r="CL110" s="1037"/>
      <c r="CM110" s="1016" t="s">
        <v>451</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402</v>
      </c>
      <c r="DH110" s="1020"/>
      <c r="DI110" s="1020"/>
      <c r="DJ110" s="1020"/>
      <c r="DK110" s="1020"/>
      <c r="DL110" s="1020" t="s">
        <v>452</v>
      </c>
      <c r="DM110" s="1020"/>
      <c r="DN110" s="1020"/>
      <c r="DO110" s="1020"/>
      <c r="DP110" s="1020"/>
      <c r="DQ110" s="1020" t="s">
        <v>254</v>
      </c>
      <c r="DR110" s="1020"/>
      <c r="DS110" s="1020"/>
      <c r="DT110" s="1020"/>
      <c r="DU110" s="1020"/>
      <c r="DV110" s="1021" t="s">
        <v>254</v>
      </c>
      <c r="DW110" s="1021"/>
      <c r="DX110" s="1021"/>
      <c r="DY110" s="1021"/>
      <c r="DZ110" s="1022"/>
    </row>
    <row r="111" spans="1:131" s="247" customFormat="1" ht="26.25" customHeight="1" x14ac:dyDescent="0.15">
      <c r="A111" s="1023" t="s">
        <v>453</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452</v>
      </c>
      <c r="AB111" s="1027"/>
      <c r="AC111" s="1027"/>
      <c r="AD111" s="1027"/>
      <c r="AE111" s="1028"/>
      <c r="AF111" s="1029" t="s">
        <v>454</v>
      </c>
      <c r="AG111" s="1027"/>
      <c r="AH111" s="1027"/>
      <c r="AI111" s="1027"/>
      <c r="AJ111" s="1028"/>
      <c r="AK111" s="1029" t="s">
        <v>452</v>
      </c>
      <c r="AL111" s="1027"/>
      <c r="AM111" s="1027"/>
      <c r="AN111" s="1027"/>
      <c r="AO111" s="1028"/>
      <c r="AP111" s="1030" t="s">
        <v>254</v>
      </c>
      <c r="AQ111" s="1031"/>
      <c r="AR111" s="1031"/>
      <c r="AS111" s="1031"/>
      <c r="AT111" s="1032"/>
      <c r="AU111" s="993"/>
      <c r="AV111" s="994"/>
      <c r="AW111" s="994"/>
      <c r="AX111" s="994"/>
      <c r="AY111" s="994"/>
      <c r="AZ111" s="1042" t="s">
        <v>455</v>
      </c>
      <c r="BA111" s="1043"/>
      <c r="BB111" s="1043"/>
      <c r="BC111" s="1043"/>
      <c r="BD111" s="1043"/>
      <c r="BE111" s="1043"/>
      <c r="BF111" s="1043"/>
      <c r="BG111" s="1043"/>
      <c r="BH111" s="1043"/>
      <c r="BI111" s="1043"/>
      <c r="BJ111" s="1043"/>
      <c r="BK111" s="1043"/>
      <c r="BL111" s="1043"/>
      <c r="BM111" s="1043"/>
      <c r="BN111" s="1043"/>
      <c r="BO111" s="1043"/>
      <c r="BP111" s="1044"/>
      <c r="BQ111" s="1012">
        <v>52943</v>
      </c>
      <c r="BR111" s="1013"/>
      <c r="BS111" s="1013"/>
      <c r="BT111" s="1013"/>
      <c r="BU111" s="1013"/>
      <c r="BV111" s="1013">
        <v>17649</v>
      </c>
      <c r="BW111" s="1013"/>
      <c r="BX111" s="1013"/>
      <c r="BY111" s="1013"/>
      <c r="BZ111" s="1013"/>
      <c r="CA111" s="1013" t="s">
        <v>452</v>
      </c>
      <c r="CB111" s="1013"/>
      <c r="CC111" s="1013"/>
      <c r="CD111" s="1013"/>
      <c r="CE111" s="1013"/>
      <c r="CF111" s="1007" t="s">
        <v>402</v>
      </c>
      <c r="CG111" s="1008"/>
      <c r="CH111" s="1008"/>
      <c r="CI111" s="1008"/>
      <c r="CJ111" s="1008"/>
      <c r="CK111" s="1038"/>
      <c r="CL111" s="1039"/>
      <c r="CM111" s="1009" t="s">
        <v>456</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454</v>
      </c>
      <c r="DH111" s="1013"/>
      <c r="DI111" s="1013"/>
      <c r="DJ111" s="1013"/>
      <c r="DK111" s="1013"/>
      <c r="DL111" s="1013" t="s">
        <v>254</v>
      </c>
      <c r="DM111" s="1013"/>
      <c r="DN111" s="1013"/>
      <c r="DO111" s="1013"/>
      <c r="DP111" s="1013"/>
      <c r="DQ111" s="1013" t="s">
        <v>402</v>
      </c>
      <c r="DR111" s="1013"/>
      <c r="DS111" s="1013"/>
      <c r="DT111" s="1013"/>
      <c r="DU111" s="1013"/>
      <c r="DV111" s="1014" t="s">
        <v>402</v>
      </c>
      <c r="DW111" s="1014"/>
      <c r="DX111" s="1014"/>
      <c r="DY111" s="1014"/>
      <c r="DZ111" s="1015"/>
    </row>
    <row r="112" spans="1:131" s="247" customFormat="1" ht="26.25" customHeight="1" x14ac:dyDescent="0.15">
      <c r="A112" s="1045" t="s">
        <v>457</v>
      </c>
      <c r="B112" s="1046"/>
      <c r="C112" s="1043" t="s">
        <v>458</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454</v>
      </c>
      <c r="AB112" s="1052"/>
      <c r="AC112" s="1052"/>
      <c r="AD112" s="1052"/>
      <c r="AE112" s="1053"/>
      <c r="AF112" s="1054" t="s">
        <v>452</v>
      </c>
      <c r="AG112" s="1052"/>
      <c r="AH112" s="1052"/>
      <c r="AI112" s="1052"/>
      <c r="AJ112" s="1053"/>
      <c r="AK112" s="1054" t="s">
        <v>454</v>
      </c>
      <c r="AL112" s="1052"/>
      <c r="AM112" s="1052"/>
      <c r="AN112" s="1052"/>
      <c r="AO112" s="1053"/>
      <c r="AP112" s="1055" t="s">
        <v>454</v>
      </c>
      <c r="AQ112" s="1056"/>
      <c r="AR112" s="1056"/>
      <c r="AS112" s="1056"/>
      <c r="AT112" s="1057"/>
      <c r="AU112" s="993"/>
      <c r="AV112" s="994"/>
      <c r="AW112" s="994"/>
      <c r="AX112" s="994"/>
      <c r="AY112" s="994"/>
      <c r="AZ112" s="1042" t="s">
        <v>459</v>
      </c>
      <c r="BA112" s="1043"/>
      <c r="BB112" s="1043"/>
      <c r="BC112" s="1043"/>
      <c r="BD112" s="1043"/>
      <c r="BE112" s="1043"/>
      <c r="BF112" s="1043"/>
      <c r="BG112" s="1043"/>
      <c r="BH112" s="1043"/>
      <c r="BI112" s="1043"/>
      <c r="BJ112" s="1043"/>
      <c r="BK112" s="1043"/>
      <c r="BL112" s="1043"/>
      <c r="BM112" s="1043"/>
      <c r="BN112" s="1043"/>
      <c r="BO112" s="1043"/>
      <c r="BP112" s="1044"/>
      <c r="BQ112" s="1012">
        <v>12927394</v>
      </c>
      <c r="BR112" s="1013"/>
      <c r="BS112" s="1013"/>
      <c r="BT112" s="1013"/>
      <c r="BU112" s="1013"/>
      <c r="BV112" s="1013">
        <v>11618900</v>
      </c>
      <c r="BW112" s="1013"/>
      <c r="BX112" s="1013"/>
      <c r="BY112" s="1013"/>
      <c r="BZ112" s="1013"/>
      <c r="CA112" s="1013">
        <v>10747130</v>
      </c>
      <c r="CB112" s="1013"/>
      <c r="CC112" s="1013"/>
      <c r="CD112" s="1013"/>
      <c r="CE112" s="1013"/>
      <c r="CF112" s="1007">
        <v>53.7</v>
      </c>
      <c r="CG112" s="1008"/>
      <c r="CH112" s="1008"/>
      <c r="CI112" s="1008"/>
      <c r="CJ112" s="1008"/>
      <c r="CK112" s="1038"/>
      <c r="CL112" s="1039"/>
      <c r="CM112" s="1009" t="s">
        <v>460</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454</v>
      </c>
      <c r="DH112" s="1013"/>
      <c r="DI112" s="1013"/>
      <c r="DJ112" s="1013"/>
      <c r="DK112" s="1013"/>
      <c r="DL112" s="1013" t="s">
        <v>454</v>
      </c>
      <c r="DM112" s="1013"/>
      <c r="DN112" s="1013"/>
      <c r="DO112" s="1013"/>
      <c r="DP112" s="1013"/>
      <c r="DQ112" s="1013" t="s">
        <v>454</v>
      </c>
      <c r="DR112" s="1013"/>
      <c r="DS112" s="1013"/>
      <c r="DT112" s="1013"/>
      <c r="DU112" s="1013"/>
      <c r="DV112" s="1014" t="s">
        <v>452</v>
      </c>
      <c r="DW112" s="1014"/>
      <c r="DX112" s="1014"/>
      <c r="DY112" s="1014"/>
      <c r="DZ112" s="1015"/>
    </row>
    <row r="113" spans="1:130" s="247" customFormat="1" ht="26.25" customHeight="1" x14ac:dyDescent="0.15">
      <c r="A113" s="1047"/>
      <c r="B113" s="1048"/>
      <c r="C113" s="1043" t="s">
        <v>461</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1545965</v>
      </c>
      <c r="AB113" s="1027"/>
      <c r="AC113" s="1027"/>
      <c r="AD113" s="1027"/>
      <c r="AE113" s="1028"/>
      <c r="AF113" s="1029">
        <v>1485926</v>
      </c>
      <c r="AG113" s="1027"/>
      <c r="AH113" s="1027"/>
      <c r="AI113" s="1027"/>
      <c r="AJ113" s="1028"/>
      <c r="AK113" s="1029">
        <v>1428042</v>
      </c>
      <c r="AL113" s="1027"/>
      <c r="AM113" s="1027"/>
      <c r="AN113" s="1027"/>
      <c r="AO113" s="1028"/>
      <c r="AP113" s="1030">
        <v>7.1</v>
      </c>
      <c r="AQ113" s="1031"/>
      <c r="AR113" s="1031"/>
      <c r="AS113" s="1031"/>
      <c r="AT113" s="1032"/>
      <c r="AU113" s="993"/>
      <c r="AV113" s="994"/>
      <c r="AW113" s="994"/>
      <c r="AX113" s="994"/>
      <c r="AY113" s="994"/>
      <c r="AZ113" s="1042" t="s">
        <v>462</v>
      </c>
      <c r="BA113" s="1043"/>
      <c r="BB113" s="1043"/>
      <c r="BC113" s="1043"/>
      <c r="BD113" s="1043"/>
      <c r="BE113" s="1043"/>
      <c r="BF113" s="1043"/>
      <c r="BG113" s="1043"/>
      <c r="BH113" s="1043"/>
      <c r="BI113" s="1043"/>
      <c r="BJ113" s="1043"/>
      <c r="BK113" s="1043"/>
      <c r="BL113" s="1043"/>
      <c r="BM113" s="1043"/>
      <c r="BN113" s="1043"/>
      <c r="BO113" s="1043"/>
      <c r="BP113" s="1044"/>
      <c r="BQ113" s="1012">
        <v>671442</v>
      </c>
      <c r="BR113" s="1013"/>
      <c r="BS113" s="1013"/>
      <c r="BT113" s="1013"/>
      <c r="BU113" s="1013"/>
      <c r="BV113" s="1013">
        <v>727103</v>
      </c>
      <c r="BW113" s="1013"/>
      <c r="BX113" s="1013"/>
      <c r="BY113" s="1013"/>
      <c r="BZ113" s="1013"/>
      <c r="CA113" s="1013">
        <v>974559</v>
      </c>
      <c r="CB113" s="1013"/>
      <c r="CC113" s="1013"/>
      <c r="CD113" s="1013"/>
      <c r="CE113" s="1013"/>
      <c r="CF113" s="1007">
        <v>4.9000000000000004</v>
      </c>
      <c r="CG113" s="1008"/>
      <c r="CH113" s="1008"/>
      <c r="CI113" s="1008"/>
      <c r="CJ113" s="1008"/>
      <c r="CK113" s="1038"/>
      <c r="CL113" s="1039"/>
      <c r="CM113" s="1009" t="s">
        <v>463</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454</v>
      </c>
      <c r="DH113" s="1052"/>
      <c r="DI113" s="1052"/>
      <c r="DJ113" s="1052"/>
      <c r="DK113" s="1053"/>
      <c r="DL113" s="1054" t="s">
        <v>454</v>
      </c>
      <c r="DM113" s="1052"/>
      <c r="DN113" s="1052"/>
      <c r="DO113" s="1052"/>
      <c r="DP113" s="1053"/>
      <c r="DQ113" s="1054" t="s">
        <v>454</v>
      </c>
      <c r="DR113" s="1052"/>
      <c r="DS113" s="1052"/>
      <c r="DT113" s="1052"/>
      <c r="DU113" s="1053"/>
      <c r="DV113" s="1055" t="s">
        <v>452</v>
      </c>
      <c r="DW113" s="1056"/>
      <c r="DX113" s="1056"/>
      <c r="DY113" s="1056"/>
      <c r="DZ113" s="1057"/>
    </row>
    <row r="114" spans="1:130" s="247" customFormat="1" ht="26.25" customHeight="1" x14ac:dyDescent="0.15">
      <c r="A114" s="1047"/>
      <c r="B114" s="1048"/>
      <c r="C114" s="1043" t="s">
        <v>464</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78358</v>
      </c>
      <c r="AB114" s="1052"/>
      <c r="AC114" s="1052"/>
      <c r="AD114" s="1052"/>
      <c r="AE114" s="1053"/>
      <c r="AF114" s="1054">
        <v>84884</v>
      </c>
      <c r="AG114" s="1052"/>
      <c r="AH114" s="1052"/>
      <c r="AI114" s="1052"/>
      <c r="AJ114" s="1053"/>
      <c r="AK114" s="1054">
        <v>82721</v>
      </c>
      <c r="AL114" s="1052"/>
      <c r="AM114" s="1052"/>
      <c r="AN114" s="1052"/>
      <c r="AO114" s="1053"/>
      <c r="AP114" s="1055">
        <v>0.4</v>
      </c>
      <c r="AQ114" s="1056"/>
      <c r="AR114" s="1056"/>
      <c r="AS114" s="1056"/>
      <c r="AT114" s="1057"/>
      <c r="AU114" s="993"/>
      <c r="AV114" s="994"/>
      <c r="AW114" s="994"/>
      <c r="AX114" s="994"/>
      <c r="AY114" s="994"/>
      <c r="AZ114" s="1042" t="s">
        <v>465</v>
      </c>
      <c r="BA114" s="1043"/>
      <c r="BB114" s="1043"/>
      <c r="BC114" s="1043"/>
      <c r="BD114" s="1043"/>
      <c r="BE114" s="1043"/>
      <c r="BF114" s="1043"/>
      <c r="BG114" s="1043"/>
      <c r="BH114" s="1043"/>
      <c r="BI114" s="1043"/>
      <c r="BJ114" s="1043"/>
      <c r="BK114" s="1043"/>
      <c r="BL114" s="1043"/>
      <c r="BM114" s="1043"/>
      <c r="BN114" s="1043"/>
      <c r="BO114" s="1043"/>
      <c r="BP114" s="1044"/>
      <c r="BQ114" s="1012">
        <v>5054961</v>
      </c>
      <c r="BR114" s="1013"/>
      <c r="BS114" s="1013"/>
      <c r="BT114" s="1013"/>
      <c r="BU114" s="1013"/>
      <c r="BV114" s="1013">
        <v>4842225</v>
      </c>
      <c r="BW114" s="1013"/>
      <c r="BX114" s="1013"/>
      <c r="BY114" s="1013"/>
      <c r="BZ114" s="1013"/>
      <c r="CA114" s="1013">
        <v>4780060</v>
      </c>
      <c r="CB114" s="1013"/>
      <c r="CC114" s="1013"/>
      <c r="CD114" s="1013"/>
      <c r="CE114" s="1013"/>
      <c r="CF114" s="1007">
        <v>23.9</v>
      </c>
      <c r="CG114" s="1008"/>
      <c r="CH114" s="1008"/>
      <c r="CI114" s="1008"/>
      <c r="CJ114" s="1008"/>
      <c r="CK114" s="1038"/>
      <c r="CL114" s="1039"/>
      <c r="CM114" s="1009" t="s">
        <v>466</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454</v>
      </c>
      <c r="DH114" s="1052"/>
      <c r="DI114" s="1052"/>
      <c r="DJ114" s="1052"/>
      <c r="DK114" s="1053"/>
      <c r="DL114" s="1054" t="s">
        <v>452</v>
      </c>
      <c r="DM114" s="1052"/>
      <c r="DN114" s="1052"/>
      <c r="DO114" s="1052"/>
      <c r="DP114" s="1053"/>
      <c r="DQ114" s="1054" t="s">
        <v>454</v>
      </c>
      <c r="DR114" s="1052"/>
      <c r="DS114" s="1052"/>
      <c r="DT114" s="1052"/>
      <c r="DU114" s="1053"/>
      <c r="DV114" s="1055" t="s">
        <v>454</v>
      </c>
      <c r="DW114" s="1056"/>
      <c r="DX114" s="1056"/>
      <c r="DY114" s="1056"/>
      <c r="DZ114" s="1057"/>
    </row>
    <row r="115" spans="1:130" s="247" customFormat="1" ht="26.25" customHeight="1" x14ac:dyDescent="0.15">
      <c r="A115" s="1047"/>
      <c r="B115" s="1048"/>
      <c r="C115" s="1043" t="s">
        <v>467</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37001</v>
      </c>
      <c r="AB115" s="1027"/>
      <c r="AC115" s="1027"/>
      <c r="AD115" s="1027"/>
      <c r="AE115" s="1028"/>
      <c r="AF115" s="1029">
        <v>36243</v>
      </c>
      <c r="AG115" s="1027"/>
      <c r="AH115" s="1027"/>
      <c r="AI115" s="1027"/>
      <c r="AJ115" s="1028"/>
      <c r="AK115" s="1029">
        <v>17839</v>
      </c>
      <c r="AL115" s="1027"/>
      <c r="AM115" s="1027"/>
      <c r="AN115" s="1027"/>
      <c r="AO115" s="1028"/>
      <c r="AP115" s="1030">
        <v>0.1</v>
      </c>
      <c r="AQ115" s="1031"/>
      <c r="AR115" s="1031"/>
      <c r="AS115" s="1031"/>
      <c r="AT115" s="1032"/>
      <c r="AU115" s="993"/>
      <c r="AV115" s="994"/>
      <c r="AW115" s="994"/>
      <c r="AX115" s="994"/>
      <c r="AY115" s="994"/>
      <c r="AZ115" s="1042" t="s">
        <v>468</v>
      </c>
      <c r="BA115" s="1043"/>
      <c r="BB115" s="1043"/>
      <c r="BC115" s="1043"/>
      <c r="BD115" s="1043"/>
      <c r="BE115" s="1043"/>
      <c r="BF115" s="1043"/>
      <c r="BG115" s="1043"/>
      <c r="BH115" s="1043"/>
      <c r="BI115" s="1043"/>
      <c r="BJ115" s="1043"/>
      <c r="BK115" s="1043"/>
      <c r="BL115" s="1043"/>
      <c r="BM115" s="1043"/>
      <c r="BN115" s="1043"/>
      <c r="BO115" s="1043"/>
      <c r="BP115" s="1044"/>
      <c r="BQ115" s="1012" t="s">
        <v>402</v>
      </c>
      <c r="BR115" s="1013"/>
      <c r="BS115" s="1013"/>
      <c r="BT115" s="1013"/>
      <c r="BU115" s="1013"/>
      <c r="BV115" s="1013" t="s">
        <v>452</v>
      </c>
      <c r="BW115" s="1013"/>
      <c r="BX115" s="1013"/>
      <c r="BY115" s="1013"/>
      <c r="BZ115" s="1013"/>
      <c r="CA115" s="1013" t="s">
        <v>402</v>
      </c>
      <c r="CB115" s="1013"/>
      <c r="CC115" s="1013"/>
      <c r="CD115" s="1013"/>
      <c r="CE115" s="1013"/>
      <c r="CF115" s="1007" t="s">
        <v>452</v>
      </c>
      <c r="CG115" s="1008"/>
      <c r="CH115" s="1008"/>
      <c r="CI115" s="1008"/>
      <c r="CJ115" s="1008"/>
      <c r="CK115" s="1038"/>
      <c r="CL115" s="1039"/>
      <c r="CM115" s="1042" t="s">
        <v>469</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452</v>
      </c>
      <c r="DH115" s="1052"/>
      <c r="DI115" s="1052"/>
      <c r="DJ115" s="1052"/>
      <c r="DK115" s="1053"/>
      <c r="DL115" s="1054" t="s">
        <v>454</v>
      </c>
      <c r="DM115" s="1052"/>
      <c r="DN115" s="1052"/>
      <c r="DO115" s="1052"/>
      <c r="DP115" s="1053"/>
      <c r="DQ115" s="1054" t="s">
        <v>454</v>
      </c>
      <c r="DR115" s="1052"/>
      <c r="DS115" s="1052"/>
      <c r="DT115" s="1052"/>
      <c r="DU115" s="1053"/>
      <c r="DV115" s="1055" t="s">
        <v>452</v>
      </c>
      <c r="DW115" s="1056"/>
      <c r="DX115" s="1056"/>
      <c r="DY115" s="1056"/>
      <c r="DZ115" s="1057"/>
    </row>
    <row r="116" spans="1:130" s="247" customFormat="1" ht="26.25" customHeight="1" x14ac:dyDescent="0.15">
      <c r="A116" s="1049"/>
      <c r="B116" s="1050"/>
      <c r="C116" s="1058" t="s">
        <v>470</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454</v>
      </c>
      <c r="AB116" s="1052"/>
      <c r="AC116" s="1052"/>
      <c r="AD116" s="1052"/>
      <c r="AE116" s="1053"/>
      <c r="AF116" s="1054" t="s">
        <v>452</v>
      </c>
      <c r="AG116" s="1052"/>
      <c r="AH116" s="1052"/>
      <c r="AI116" s="1052"/>
      <c r="AJ116" s="1053"/>
      <c r="AK116" s="1054" t="s">
        <v>402</v>
      </c>
      <c r="AL116" s="1052"/>
      <c r="AM116" s="1052"/>
      <c r="AN116" s="1052"/>
      <c r="AO116" s="1053"/>
      <c r="AP116" s="1055" t="s">
        <v>452</v>
      </c>
      <c r="AQ116" s="1056"/>
      <c r="AR116" s="1056"/>
      <c r="AS116" s="1056"/>
      <c r="AT116" s="1057"/>
      <c r="AU116" s="993"/>
      <c r="AV116" s="994"/>
      <c r="AW116" s="994"/>
      <c r="AX116" s="994"/>
      <c r="AY116" s="994"/>
      <c r="AZ116" s="1060" t="s">
        <v>471</v>
      </c>
      <c r="BA116" s="1061"/>
      <c r="BB116" s="1061"/>
      <c r="BC116" s="1061"/>
      <c r="BD116" s="1061"/>
      <c r="BE116" s="1061"/>
      <c r="BF116" s="1061"/>
      <c r="BG116" s="1061"/>
      <c r="BH116" s="1061"/>
      <c r="BI116" s="1061"/>
      <c r="BJ116" s="1061"/>
      <c r="BK116" s="1061"/>
      <c r="BL116" s="1061"/>
      <c r="BM116" s="1061"/>
      <c r="BN116" s="1061"/>
      <c r="BO116" s="1061"/>
      <c r="BP116" s="1062"/>
      <c r="BQ116" s="1012" t="s">
        <v>402</v>
      </c>
      <c r="BR116" s="1013"/>
      <c r="BS116" s="1013"/>
      <c r="BT116" s="1013"/>
      <c r="BU116" s="1013"/>
      <c r="BV116" s="1013" t="s">
        <v>454</v>
      </c>
      <c r="BW116" s="1013"/>
      <c r="BX116" s="1013"/>
      <c r="BY116" s="1013"/>
      <c r="BZ116" s="1013"/>
      <c r="CA116" s="1013" t="s">
        <v>452</v>
      </c>
      <c r="CB116" s="1013"/>
      <c r="CC116" s="1013"/>
      <c r="CD116" s="1013"/>
      <c r="CE116" s="1013"/>
      <c r="CF116" s="1007" t="s">
        <v>452</v>
      </c>
      <c r="CG116" s="1008"/>
      <c r="CH116" s="1008"/>
      <c r="CI116" s="1008"/>
      <c r="CJ116" s="1008"/>
      <c r="CK116" s="1038"/>
      <c r="CL116" s="1039"/>
      <c r="CM116" s="1009" t="s">
        <v>472</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52943</v>
      </c>
      <c r="DH116" s="1052"/>
      <c r="DI116" s="1052"/>
      <c r="DJ116" s="1052"/>
      <c r="DK116" s="1053"/>
      <c r="DL116" s="1054">
        <v>17649</v>
      </c>
      <c r="DM116" s="1052"/>
      <c r="DN116" s="1052"/>
      <c r="DO116" s="1052"/>
      <c r="DP116" s="1053"/>
      <c r="DQ116" s="1054" t="s">
        <v>454</v>
      </c>
      <c r="DR116" s="1052"/>
      <c r="DS116" s="1052"/>
      <c r="DT116" s="1052"/>
      <c r="DU116" s="1053"/>
      <c r="DV116" s="1055" t="s">
        <v>452</v>
      </c>
      <c r="DW116" s="1056"/>
      <c r="DX116" s="1056"/>
      <c r="DY116" s="1056"/>
      <c r="DZ116" s="1057"/>
    </row>
    <row r="117" spans="1:130" s="247" customFormat="1" ht="26.25" customHeight="1" x14ac:dyDescent="0.15">
      <c r="A117" s="997" t="s">
        <v>192</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473</v>
      </c>
      <c r="Z117" s="979"/>
      <c r="AA117" s="1069">
        <v>6341566</v>
      </c>
      <c r="AB117" s="1070"/>
      <c r="AC117" s="1070"/>
      <c r="AD117" s="1070"/>
      <c r="AE117" s="1071"/>
      <c r="AF117" s="1072">
        <v>6344637</v>
      </c>
      <c r="AG117" s="1070"/>
      <c r="AH117" s="1070"/>
      <c r="AI117" s="1070"/>
      <c r="AJ117" s="1071"/>
      <c r="AK117" s="1072">
        <v>5825031</v>
      </c>
      <c r="AL117" s="1070"/>
      <c r="AM117" s="1070"/>
      <c r="AN117" s="1070"/>
      <c r="AO117" s="1071"/>
      <c r="AP117" s="1073"/>
      <c r="AQ117" s="1074"/>
      <c r="AR117" s="1074"/>
      <c r="AS117" s="1074"/>
      <c r="AT117" s="1075"/>
      <c r="AU117" s="993"/>
      <c r="AV117" s="994"/>
      <c r="AW117" s="994"/>
      <c r="AX117" s="994"/>
      <c r="AY117" s="994"/>
      <c r="AZ117" s="1060" t="s">
        <v>474</v>
      </c>
      <c r="BA117" s="1061"/>
      <c r="BB117" s="1061"/>
      <c r="BC117" s="1061"/>
      <c r="BD117" s="1061"/>
      <c r="BE117" s="1061"/>
      <c r="BF117" s="1061"/>
      <c r="BG117" s="1061"/>
      <c r="BH117" s="1061"/>
      <c r="BI117" s="1061"/>
      <c r="BJ117" s="1061"/>
      <c r="BK117" s="1061"/>
      <c r="BL117" s="1061"/>
      <c r="BM117" s="1061"/>
      <c r="BN117" s="1061"/>
      <c r="BO117" s="1061"/>
      <c r="BP117" s="1062"/>
      <c r="BQ117" s="1012" t="s">
        <v>254</v>
      </c>
      <c r="BR117" s="1013"/>
      <c r="BS117" s="1013"/>
      <c r="BT117" s="1013"/>
      <c r="BU117" s="1013"/>
      <c r="BV117" s="1013" t="s">
        <v>475</v>
      </c>
      <c r="BW117" s="1013"/>
      <c r="BX117" s="1013"/>
      <c r="BY117" s="1013"/>
      <c r="BZ117" s="1013"/>
      <c r="CA117" s="1013" t="s">
        <v>254</v>
      </c>
      <c r="CB117" s="1013"/>
      <c r="CC117" s="1013"/>
      <c r="CD117" s="1013"/>
      <c r="CE117" s="1013"/>
      <c r="CF117" s="1007" t="s">
        <v>254</v>
      </c>
      <c r="CG117" s="1008"/>
      <c r="CH117" s="1008"/>
      <c r="CI117" s="1008"/>
      <c r="CJ117" s="1008"/>
      <c r="CK117" s="1038"/>
      <c r="CL117" s="1039"/>
      <c r="CM117" s="1009" t="s">
        <v>476</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254</v>
      </c>
      <c r="DH117" s="1052"/>
      <c r="DI117" s="1052"/>
      <c r="DJ117" s="1052"/>
      <c r="DK117" s="1053"/>
      <c r="DL117" s="1054" t="s">
        <v>254</v>
      </c>
      <c r="DM117" s="1052"/>
      <c r="DN117" s="1052"/>
      <c r="DO117" s="1052"/>
      <c r="DP117" s="1053"/>
      <c r="DQ117" s="1054" t="s">
        <v>254</v>
      </c>
      <c r="DR117" s="1052"/>
      <c r="DS117" s="1052"/>
      <c r="DT117" s="1052"/>
      <c r="DU117" s="1053"/>
      <c r="DV117" s="1055" t="s">
        <v>254</v>
      </c>
      <c r="DW117" s="1056"/>
      <c r="DX117" s="1056"/>
      <c r="DY117" s="1056"/>
      <c r="DZ117" s="1057"/>
    </row>
    <row r="118" spans="1:130" s="247" customFormat="1" ht="26.25" customHeight="1" x14ac:dyDescent="0.15">
      <c r="A118" s="997" t="s">
        <v>447</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445</v>
      </c>
      <c r="AB118" s="978"/>
      <c r="AC118" s="978"/>
      <c r="AD118" s="978"/>
      <c r="AE118" s="979"/>
      <c r="AF118" s="977" t="s">
        <v>316</v>
      </c>
      <c r="AG118" s="978"/>
      <c r="AH118" s="978"/>
      <c r="AI118" s="978"/>
      <c r="AJ118" s="979"/>
      <c r="AK118" s="977" t="s">
        <v>315</v>
      </c>
      <c r="AL118" s="978"/>
      <c r="AM118" s="978"/>
      <c r="AN118" s="978"/>
      <c r="AO118" s="979"/>
      <c r="AP118" s="1064" t="s">
        <v>446</v>
      </c>
      <c r="AQ118" s="1065"/>
      <c r="AR118" s="1065"/>
      <c r="AS118" s="1065"/>
      <c r="AT118" s="1066"/>
      <c r="AU118" s="993"/>
      <c r="AV118" s="994"/>
      <c r="AW118" s="994"/>
      <c r="AX118" s="994"/>
      <c r="AY118" s="994"/>
      <c r="AZ118" s="1067" t="s">
        <v>477</v>
      </c>
      <c r="BA118" s="1058"/>
      <c r="BB118" s="1058"/>
      <c r="BC118" s="1058"/>
      <c r="BD118" s="1058"/>
      <c r="BE118" s="1058"/>
      <c r="BF118" s="1058"/>
      <c r="BG118" s="1058"/>
      <c r="BH118" s="1058"/>
      <c r="BI118" s="1058"/>
      <c r="BJ118" s="1058"/>
      <c r="BK118" s="1058"/>
      <c r="BL118" s="1058"/>
      <c r="BM118" s="1058"/>
      <c r="BN118" s="1058"/>
      <c r="BO118" s="1058"/>
      <c r="BP118" s="1059"/>
      <c r="BQ118" s="1090" t="s">
        <v>402</v>
      </c>
      <c r="BR118" s="1091"/>
      <c r="BS118" s="1091"/>
      <c r="BT118" s="1091"/>
      <c r="BU118" s="1091"/>
      <c r="BV118" s="1091" t="s">
        <v>254</v>
      </c>
      <c r="BW118" s="1091"/>
      <c r="BX118" s="1091"/>
      <c r="BY118" s="1091"/>
      <c r="BZ118" s="1091"/>
      <c r="CA118" s="1091" t="s">
        <v>254</v>
      </c>
      <c r="CB118" s="1091"/>
      <c r="CC118" s="1091"/>
      <c r="CD118" s="1091"/>
      <c r="CE118" s="1091"/>
      <c r="CF118" s="1007" t="s">
        <v>254</v>
      </c>
      <c r="CG118" s="1008"/>
      <c r="CH118" s="1008"/>
      <c r="CI118" s="1008"/>
      <c r="CJ118" s="1008"/>
      <c r="CK118" s="1038"/>
      <c r="CL118" s="1039"/>
      <c r="CM118" s="1009" t="s">
        <v>478</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254</v>
      </c>
      <c r="DH118" s="1052"/>
      <c r="DI118" s="1052"/>
      <c r="DJ118" s="1052"/>
      <c r="DK118" s="1053"/>
      <c r="DL118" s="1054" t="s">
        <v>254</v>
      </c>
      <c r="DM118" s="1052"/>
      <c r="DN118" s="1052"/>
      <c r="DO118" s="1052"/>
      <c r="DP118" s="1053"/>
      <c r="DQ118" s="1054" t="s">
        <v>254</v>
      </c>
      <c r="DR118" s="1052"/>
      <c r="DS118" s="1052"/>
      <c r="DT118" s="1052"/>
      <c r="DU118" s="1053"/>
      <c r="DV118" s="1055" t="s">
        <v>402</v>
      </c>
      <c r="DW118" s="1056"/>
      <c r="DX118" s="1056"/>
      <c r="DY118" s="1056"/>
      <c r="DZ118" s="1057"/>
    </row>
    <row r="119" spans="1:130" s="247" customFormat="1" ht="26.25" customHeight="1" x14ac:dyDescent="0.15">
      <c r="A119" s="1151" t="s">
        <v>450</v>
      </c>
      <c r="B119" s="1037"/>
      <c r="C119" s="1016" t="s">
        <v>451</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254</v>
      </c>
      <c r="AB119" s="985"/>
      <c r="AC119" s="985"/>
      <c r="AD119" s="985"/>
      <c r="AE119" s="986"/>
      <c r="AF119" s="987" t="s">
        <v>254</v>
      </c>
      <c r="AG119" s="985"/>
      <c r="AH119" s="985"/>
      <c r="AI119" s="985"/>
      <c r="AJ119" s="986"/>
      <c r="AK119" s="987" t="s">
        <v>254</v>
      </c>
      <c r="AL119" s="985"/>
      <c r="AM119" s="985"/>
      <c r="AN119" s="985"/>
      <c r="AO119" s="986"/>
      <c r="AP119" s="988" t="s">
        <v>254</v>
      </c>
      <c r="AQ119" s="989"/>
      <c r="AR119" s="989"/>
      <c r="AS119" s="989"/>
      <c r="AT119" s="990"/>
      <c r="AU119" s="995"/>
      <c r="AV119" s="996"/>
      <c r="AW119" s="996"/>
      <c r="AX119" s="996"/>
      <c r="AY119" s="996"/>
      <c r="AZ119" s="278" t="s">
        <v>192</v>
      </c>
      <c r="BA119" s="278"/>
      <c r="BB119" s="278"/>
      <c r="BC119" s="278"/>
      <c r="BD119" s="278"/>
      <c r="BE119" s="278"/>
      <c r="BF119" s="278"/>
      <c r="BG119" s="278"/>
      <c r="BH119" s="278"/>
      <c r="BI119" s="278"/>
      <c r="BJ119" s="278"/>
      <c r="BK119" s="278"/>
      <c r="BL119" s="278"/>
      <c r="BM119" s="278"/>
      <c r="BN119" s="278"/>
      <c r="BO119" s="1068" t="s">
        <v>479</v>
      </c>
      <c r="BP119" s="1099"/>
      <c r="BQ119" s="1090">
        <v>51250043</v>
      </c>
      <c r="BR119" s="1091"/>
      <c r="BS119" s="1091"/>
      <c r="BT119" s="1091"/>
      <c r="BU119" s="1091"/>
      <c r="BV119" s="1091">
        <v>50175282</v>
      </c>
      <c r="BW119" s="1091"/>
      <c r="BX119" s="1091"/>
      <c r="BY119" s="1091"/>
      <c r="BZ119" s="1091"/>
      <c r="CA119" s="1091">
        <v>50691124</v>
      </c>
      <c r="CB119" s="1091"/>
      <c r="CC119" s="1091"/>
      <c r="CD119" s="1091"/>
      <c r="CE119" s="1091"/>
      <c r="CF119" s="1092"/>
      <c r="CG119" s="1093"/>
      <c r="CH119" s="1093"/>
      <c r="CI119" s="1093"/>
      <c r="CJ119" s="1094"/>
      <c r="CK119" s="1040"/>
      <c r="CL119" s="1041"/>
      <c r="CM119" s="1095" t="s">
        <v>480</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254</v>
      </c>
      <c r="DH119" s="1077"/>
      <c r="DI119" s="1077"/>
      <c r="DJ119" s="1077"/>
      <c r="DK119" s="1078"/>
      <c r="DL119" s="1076" t="s">
        <v>254</v>
      </c>
      <c r="DM119" s="1077"/>
      <c r="DN119" s="1077"/>
      <c r="DO119" s="1077"/>
      <c r="DP119" s="1078"/>
      <c r="DQ119" s="1076" t="s">
        <v>254</v>
      </c>
      <c r="DR119" s="1077"/>
      <c r="DS119" s="1077"/>
      <c r="DT119" s="1077"/>
      <c r="DU119" s="1078"/>
      <c r="DV119" s="1079" t="s">
        <v>481</v>
      </c>
      <c r="DW119" s="1080"/>
      <c r="DX119" s="1080"/>
      <c r="DY119" s="1080"/>
      <c r="DZ119" s="1081"/>
    </row>
    <row r="120" spans="1:130" s="247" customFormat="1" ht="26.25" customHeight="1" x14ac:dyDescent="0.15">
      <c r="A120" s="1152"/>
      <c r="B120" s="1039"/>
      <c r="C120" s="1009" t="s">
        <v>456</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254</v>
      </c>
      <c r="AB120" s="1052"/>
      <c r="AC120" s="1052"/>
      <c r="AD120" s="1052"/>
      <c r="AE120" s="1053"/>
      <c r="AF120" s="1054" t="s">
        <v>254</v>
      </c>
      <c r="AG120" s="1052"/>
      <c r="AH120" s="1052"/>
      <c r="AI120" s="1052"/>
      <c r="AJ120" s="1053"/>
      <c r="AK120" s="1054" t="s">
        <v>254</v>
      </c>
      <c r="AL120" s="1052"/>
      <c r="AM120" s="1052"/>
      <c r="AN120" s="1052"/>
      <c r="AO120" s="1053"/>
      <c r="AP120" s="1055" t="s">
        <v>254</v>
      </c>
      <c r="AQ120" s="1056"/>
      <c r="AR120" s="1056"/>
      <c r="AS120" s="1056"/>
      <c r="AT120" s="1057"/>
      <c r="AU120" s="1082" t="s">
        <v>482</v>
      </c>
      <c r="AV120" s="1083"/>
      <c r="AW120" s="1083"/>
      <c r="AX120" s="1083"/>
      <c r="AY120" s="1084"/>
      <c r="AZ120" s="1033" t="s">
        <v>483</v>
      </c>
      <c r="BA120" s="982"/>
      <c r="BB120" s="982"/>
      <c r="BC120" s="982"/>
      <c r="BD120" s="982"/>
      <c r="BE120" s="982"/>
      <c r="BF120" s="982"/>
      <c r="BG120" s="982"/>
      <c r="BH120" s="982"/>
      <c r="BI120" s="982"/>
      <c r="BJ120" s="982"/>
      <c r="BK120" s="982"/>
      <c r="BL120" s="982"/>
      <c r="BM120" s="982"/>
      <c r="BN120" s="982"/>
      <c r="BO120" s="982"/>
      <c r="BP120" s="983"/>
      <c r="BQ120" s="1019">
        <v>13960877</v>
      </c>
      <c r="BR120" s="1020"/>
      <c r="BS120" s="1020"/>
      <c r="BT120" s="1020"/>
      <c r="BU120" s="1020"/>
      <c r="BV120" s="1020">
        <v>12629873</v>
      </c>
      <c r="BW120" s="1020"/>
      <c r="BX120" s="1020"/>
      <c r="BY120" s="1020"/>
      <c r="BZ120" s="1020"/>
      <c r="CA120" s="1020">
        <v>12557354</v>
      </c>
      <c r="CB120" s="1020"/>
      <c r="CC120" s="1020"/>
      <c r="CD120" s="1020"/>
      <c r="CE120" s="1020"/>
      <c r="CF120" s="1034">
        <v>62.7</v>
      </c>
      <c r="CG120" s="1035"/>
      <c r="CH120" s="1035"/>
      <c r="CI120" s="1035"/>
      <c r="CJ120" s="1035"/>
      <c r="CK120" s="1100" t="s">
        <v>484</v>
      </c>
      <c r="CL120" s="1101"/>
      <c r="CM120" s="1101"/>
      <c r="CN120" s="1101"/>
      <c r="CO120" s="1102"/>
      <c r="CP120" s="1108" t="s">
        <v>485</v>
      </c>
      <c r="CQ120" s="1109"/>
      <c r="CR120" s="1109"/>
      <c r="CS120" s="1109"/>
      <c r="CT120" s="1109"/>
      <c r="CU120" s="1109"/>
      <c r="CV120" s="1109"/>
      <c r="CW120" s="1109"/>
      <c r="CX120" s="1109"/>
      <c r="CY120" s="1109"/>
      <c r="CZ120" s="1109"/>
      <c r="DA120" s="1109"/>
      <c r="DB120" s="1109"/>
      <c r="DC120" s="1109"/>
      <c r="DD120" s="1109"/>
      <c r="DE120" s="1109"/>
      <c r="DF120" s="1110"/>
      <c r="DG120" s="1019">
        <v>7047321</v>
      </c>
      <c r="DH120" s="1020"/>
      <c r="DI120" s="1020"/>
      <c r="DJ120" s="1020"/>
      <c r="DK120" s="1020"/>
      <c r="DL120" s="1020">
        <v>6420127</v>
      </c>
      <c r="DM120" s="1020"/>
      <c r="DN120" s="1020"/>
      <c r="DO120" s="1020"/>
      <c r="DP120" s="1020"/>
      <c r="DQ120" s="1020">
        <v>5789923</v>
      </c>
      <c r="DR120" s="1020"/>
      <c r="DS120" s="1020"/>
      <c r="DT120" s="1020"/>
      <c r="DU120" s="1020"/>
      <c r="DV120" s="1021">
        <v>28.9</v>
      </c>
      <c r="DW120" s="1021"/>
      <c r="DX120" s="1021"/>
      <c r="DY120" s="1021"/>
      <c r="DZ120" s="1022"/>
    </row>
    <row r="121" spans="1:130" s="247" customFormat="1" ht="26.25" customHeight="1" x14ac:dyDescent="0.15">
      <c r="A121" s="1152"/>
      <c r="B121" s="1039"/>
      <c r="C121" s="1060" t="s">
        <v>486</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254</v>
      </c>
      <c r="AB121" s="1052"/>
      <c r="AC121" s="1052"/>
      <c r="AD121" s="1052"/>
      <c r="AE121" s="1053"/>
      <c r="AF121" s="1054" t="s">
        <v>402</v>
      </c>
      <c r="AG121" s="1052"/>
      <c r="AH121" s="1052"/>
      <c r="AI121" s="1052"/>
      <c r="AJ121" s="1053"/>
      <c r="AK121" s="1054" t="s">
        <v>254</v>
      </c>
      <c r="AL121" s="1052"/>
      <c r="AM121" s="1052"/>
      <c r="AN121" s="1052"/>
      <c r="AO121" s="1053"/>
      <c r="AP121" s="1055" t="s">
        <v>254</v>
      </c>
      <c r="AQ121" s="1056"/>
      <c r="AR121" s="1056"/>
      <c r="AS121" s="1056"/>
      <c r="AT121" s="1057"/>
      <c r="AU121" s="1085"/>
      <c r="AV121" s="1086"/>
      <c r="AW121" s="1086"/>
      <c r="AX121" s="1086"/>
      <c r="AY121" s="1087"/>
      <c r="AZ121" s="1042" t="s">
        <v>487</v>
      </c>
      <c r="BA121" s="1043"/>
      <c r="BB121" s="1043"/>
      <c r="BC121" s="1043"/>
      <c r="BD121" s="1043"/>
      <c r="BE121" s="1043"/>
      <c r="BF121" s="1043"/>
      <c r="BG121" s="1043"/>
      <c r="BH121" s="1043"/>
      <c r="BI121" s="1043"/>
      <c r="BJ121" s="1043"/>
      <c r="BK121" s="1043"/>
      <c r="BL121" s="1043"/>
      <c r="BM121" s="1043"/>
      <c r="BN121" s="1043"/>
      <c r="BO121" s="1043"/>
      <c r="BP121" s="1044"/>
      <c r="BQ121" s="1012">
        <v>874170</v>
      </c>
      <c r="BR121" s="1013"/>
      <c r="BS121" s="1013"/>
      <c r="BT121" s="1013"/>
      <c r="BU121" s="1013"/>
      <c r="BV121" s="1013">
        <v>766521</v>
      </c>
      <c r="BW121" s="1013"/>
      <c r="BX121" s="1013"/>
      <c r="BY121" s="1013"/>
      <c r="BZ121" s="1013"/>
      <c r="CA121" s="1013">
        <v>673315</v>
      </c>
      <c r="CB121" s="1013"/>
      <c r="CC121" s="1013"/>
      <c r="CD121" s="1013"/>
      <c r="CE121" s="1013"/>
      <c r="CF121" s="1007">
        <v>3.4</v>
      </c>
      <c r="CG121" s="1008"/>
      <c r="CH121" s="1008"/>
      <c r="CI121" s="1008"/>
      <c r="CJ121" s="1008"/>
      <c r="CK121" s="1103"/>
      <c r="CL121" s="1104"/>
      <c r="CM121" s="1104"/>
      <c r="CN121" s="1104"/>
      <c r="CO121" s="1105"/>
      <c r="CP121" s="1113" t="s">
        <v>421</v>
      </c>
      <c r="CQ121" s="1114"/>
      <c r="CR121" s="1114"/>
      <c r="CS121" s="1114"/>
      <c r="CT121" s="1114"/>
      <c r="CU121" s="1114"/>
      <c r="CV121" s="1114"/>
      <c r="CW121" s="1114"/>
      <c r="CX121" s="1114"/>
      <c r="CY121" s="1114"/>
      <c r="CZ121" s="1114"/>
      <c r="DA121" s="1114"/>
      <c r="DB121" s="1114"/>
      <c r="DC121" s="1114"/>
      <c r="DD121" s="1114"/>
      <c r="DE121" s="1114"/>
      <c r="DF121" s="1115"/>
      <c r="DG121" s="1012">
        <v>5148372</v>
      </c>
      <c r="DH121" s="1013"/>
      <c r="DI121" s="1013"/>
      <c r="DJ121" s="1013"/>
      <c r="DK121" s="1013"/>
      <c r="DL121" s="1013">
        <v>4527793</v>
      </c>
      <c r="DM121" s="1013"/>
      <c r="DN121" s="1013"/>
      <c r="DO121" s="1013"/>
      <c r="DP121" s="1013"/>
      <c r="DQ121" s="1013">
        <v>4300041</v>
      </c>
      <c r="DR121" s="1013"/>
      <c r="DS121" s="1013"/>
      <c r="DT121" s="1013"/>
      <c r="DU121" s="1013"/>
      <c r="DV121" s="1014">
        <v>21.5</v>
      </c>
      <c r="DW121" s="1014"/>
      <c r="DX121" s="1014"/>
      <c r="DY121" s="1014"/>
      <c r="DZ121" s="1015"/>
    </row>
    <row r="122" spans="1:130" s="247" customFormat="1" ht="26.25" customHeight="1" x14ac:dyDescent="0.15">
      <c r="A122" s="1152"/>
      <c r="B122" s="1039"/>
      <c r="C122" s="1009" t="s">
        <v>466</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402</v>
      </c>
      <c r="AB122" s="1052"/>
      <c r="AC122" s="1052"/>
      <c r="AD122" s="1052"/>
      <c r="AE122" s="1053"/>
      <c r="AF122" s="1054" t="s">
        <v>402</v>
      </c>
      <c r="AG122" s="1052"/>
      <c r="AH122" s="1052"/>
      <c r="AI122" s="1052"/>
      <c r="AJ122" s="1053"/>
      <c r="AK122" s="1054" t="s">
        <v>254</v>
      </c>
      <c r="AL122" s="1052"/>
      <c r="AM122" s="1052"/>
      <c r="AN122" s="1052"/>
      <c r="AO122" s="1053"/>
      <c r="AP122" s="1055" t="s">
        <v>254</v>
      </c>
      <c r="AQ122" s="1056"/>
      <c r="AR122" s="1056"/>
      <c r="AS122" s="1056"/>
      <c r="AT122" s="1057"/>
      <c r="AU122" s="1085"/>
      <c r="AV122" s="1086"/>
      <c r="AW122" s="1086"/>
      <c r="AX122" s="1086"/>
      <c r="AY122" s="1087"/>
      <c r="AZ122" s="1067" t="s">
        <v>488</v>
      </c>
      <c r="BA122" s="1058"/>
      <c r="BB122" s="1058"/>
      <c r="BC122" s="1058"/>
      <c r="BD122" s="1058"/>
      <c r="BE122" s="1058"/>
      <c r="BF122" s="1058"/>
      <c r="BG122" s="1058"/>
      <c r="BH122" s="1058"/>
      <c r="BI122" s="1058"/>
      <c r="BJ122" s="1058"/>
      <c r="BK122" s="1058"/>
      <c r="BL122" s="1058"/>
      <c r="BM122" s="1058"/>
      <c r="BN122" s="1058"/>
      <c r="BO122" s="1058"/>
      <c r="BP122" s="1059"/>
      <c r="BQ122" s="1090">
        <v>47055798</v>
      </c>
      <c r="BR122" s="1091"/>
      <c r="BS122" s="1091"/>
      <c r="BT122" s="1091"/>
      <c r="BU122" s="1091"/>
      <c r="BV122" s="1091">
        <v>46629182</v>
      </c>
      <c r="BW122" s="1091"/>
      <c r="BX122" s="1091"/>
      <c r="BY122" s="1091"/>
      <c r="BZ122" s="1091"/>
      <c r="CA122" s="1091">
        <v>46574424</v>
      </c>
      <c r="CB122" s="1091"/>
      <c r="CC122" s="1091"/>
      <c r="CD122" s="1091"/>
      <c r="CE122" s="1091"/>
      <c r="CF122" s="1111">
        <v>232.6</v>
      </c>
      <c r="CG122" s="1112"/>
      <c r="CH122" s="1112"/>
      <c r="CI122" s="1112"/>
      <c r="CJ122" s="1112"/>
      <c r="CK122" s="1103"/>
      <c r="CL122" s="1104"/>
      <c r="CM122" s="1104"/>
      <c r="CN122" s="1104"/>
      <c r="CO122" s="1105"/>
      <c r="CP122" s="1113" t="s">
        <v>489</v>
      </c>
      <c r="CQ122" s="1114"/>
      <c r="CR122" s="1114"/>
      <c r="CS122" s="1114"/>
      <c r="CT122" s="1114"/>
      <c r="CU122" s="1114"/>
      <c r="CV122" s="1114"/>
      <c r="CW122" s="1114"/>
      <c r="CX122" s="1114"/>
      <c r="CY122" s="1114"/>
      <c r="CZ122" s="1114"/>
      <c r="DA122" s="1114"/>
      <c r="DB122" s="1114"/>
      <c r="DC122" s="1114"/>
      <c r="DD122" s="1114"/>
      <c r="DE122" s="1114"/>
      <c r="DF122" s="1115"/>
      <c r="DG122" s="1012">
        <v>381946</v>
      </c>
      <c r="DH122" s="1013"/>
      <c r="DI122" s="1013"/>
      <c r="DJ122" s="1013"/>
      <c r="DK122" s="1013"/>
      <c r="DL122" s="1013">
        <v>338939</v>
      </c>
      <c r="DM122" s="1013"/>
      <c r="DN122" s="1013"/>
      <c r="DO122" s="1013"/>
      <c r="DP122" s="1013"/>
      <c r="DQ122" s="1013">
        <v>337772</v>
      </c>
      <c r="DR122" s="1013"/>
      <c r="DS122" s="1013"/>
      <c r="DT122" s="1013"/>
      <c r="DU122" s="1013"/>
      <c r="DV122" s="1014">
        <v>1.7</v>
      </c>
      <c r="DW122" s="1014"/>
      <c r="DX122" s="1014"/>
      <c r="DY122" s="1014"/>
      <c r="DZ122" s="1015"/>
    </row>
    <row r="123" spans="1:130" s="247" customFormat="1" ht="26.25" customHeight="1" x14ac:dyDescent="0.15">
      <c r="A123" s="1152"/>
      <c r="B123" s="1039"/>
      <c r="C123" s="1009" t="s">
        <v>472</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37001</v>
      </c>
      <c r="AB123" s="1052"/>
      <c r="AC123" s="1052"/>
      <c r="AD123" s="1052"/>
      <c r="AE123" s="1053"/>
      <c r="AF123" s="1054">
        <v>36243</v>
      </c>
      <c r="AG123" s="1052"/>
      <c r="AH123" s="1052"/>
      <c r="AI123" s="1052"/>
      <c r="AJ123" s="1053"/>
      <c r="AK123" s="1054">
        <v>17839</v>
      </c>
      <c r="AL123" s="1052"/>
      <c r="AM123" s="1052"/>
      <c r="AN123" s="1052"/>
      <c r="AO123" s="1053"/>
      <c r="AP123" s="1055">
        <v>0.1</v>
      </c>
      <c r="AQ123" s="1056"/>
      <c r="AR123" s="1056"/>
      <c r="AS123" s="1056"/>
      <c r="AT123" s="1057"/>
      <c r="AU123" s="1088"/>
      <c r="AV123" s="1089"/>
      <c r="AW123" s="1089"/>
      <c r="AX123" s="1089"/>
      <c r="AY123" s="1089"/>
      <c r="AZ123" s="278" t="s">
        <v>192</v>
      </c>
      <c r="BA123" s="278"/>
      <c r="BB123" s="278"/>
      <c r="BC123" s="278"/>
      <c r="BD123" s="278"/>
      <c r="BE123" s="278"/>
      <c r="BF123" s="278"/>
      <c r="BG123" s="278"/>
      <c r="BH123" s="278"/>
      <c r="BI123" s="278"/>
      <c r="BJ123" s="278"/>
      <c r="BK123" s="278"/>
      <c r="BL123" s="278"/>
      <c r="BM123" s="278"/>
      <c r="BN123" s="278"/>
      <c r="BO123" s="1068" t="s">
        <v>490</v>
      </c>
      <c r="BP123" s="1099"/>
      <c r="BQ123" s="1158">
        <v>61890845</v>
      </c>
      <c r="BR123" s="1159"/>
      <c r="BS123" s="1159"/>
      <c r="BT123" s="1159"/>
      <c r="BU123" s="1159"/>
      <c r="BV123" s="1159">
        <v>60025576</v>
      </c>
      <c r="BW123" s="1159"/>
      <c r="BX123" s="1159"/>
      <c r="BY123" s="1159"/>
      <c r="BZ123" s="1159"/>
      <c r="CA123" s="1159">
        <v>59805093</v>
      </c>
      <c r="CB123" s="1159"/>
      <c r="CC123" s="1159"/>
      <c r="CD123" s="1159"/>
      <c r="CE123" s="1159"/>
      <c r="CF123" s="1092"/>
      <c r="CG123" s="1093"/>
      <c r="CH123" s="1093"/>
      <c r="CI123" s="1093"/>
      <c r="CJ123" s="1094"/>
      <c r="CK123" s="1103"/>
      <c r="CL123" s="1104"/>
      <c r="CM123" s="1104"/>
      <c r="CN123" s="1104"/>
      <c r="CO123" s="1105"/>
      <c r="CP123" s="1113" t="s">
        <v>491</v>
      </c>
      <c r="CQ123" s="1114"/>
      <c r="CR123" s="1114"/>
      <c r="CS123" s="1114"/>
      <c r="CT123" s="1114"/>
      <c r="CU123" s="1114"/>
      <c r="CV123" s="1114"/>
      <c r="CW123" s="1114"/>
      <c r="CX123" s="1114"/>
      <c r="CY123" s="1114"/>
      <c r="CZ123" s="1114"/>
      <c r="DA123" s="1114"/>
      <c r="DB123" s="1114"/>
      <c r="DC123" s="1114"/>
      <c r="DD123" s="1114"/>
      <c r="DE123" s="1114"/>
      <c r="DF123" s="1115"/>
      <c r="DG123" s="1051">
        <v>342824</v>
      </c>
      <c r="DH123" s="1052"/>
      <c r="DI123" s="1052"/>
      <c r="DJ123" s="1052"/>
      <c r="DK123" s="1053"/>
      <c r="DL123" s="1054">
        <v>322849</v>
      </c>
      <c r="DM123" s="1052"/>
      <c r="DN123" s="1052"/>
      <c r="DO123" s="1052"/>
      <c r="DP123" s="1053"/>
      <c r="DQ123" s="1054">
        <v>305071</v>
      </c>
      <c r="DR123" s="1052"/>
      <c r="DS123" s="1052"/>
      <c r="DT123" s="1052"/>
      <c r="DU123" s="1053"/>
      <c r="DV123" s="1055">
        <v>1.5</v>
      </c>
      <c r="DW123" s="1056"/>
      <c r="DX123" s="1056"/>
      <c r="DY123" s="1056"/>
      <c r="DZ123" s="1057"/>
    </row>
    <row r="124" spans="1:130" s="247" customFormat="1" ht="26.25" customHeight="1" thickBot="1" x14ac:dyDescent="0.2">
      <c r="A124" s="1152"/>
      <c r="B124" s="1039"/>
      <c r="C124" s="1009" t="s">
        <v>476</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254</v>
      </c>
      <c r="AB124" s="1052"/>
      <c r="AC124" s="1052"/>
      <c r="AD124" s="1052"/>
      <c r="AE124" s="1053"/>
      <c r="AF124" s="1054" t="s">
        <v>254</v>
      </c>
      <c r="AG124" s="1052"/>
      <c r="AH124" s="1052"/>
      <c r="AI124" s="1052"/>
      <c r="AJ124" s="1053"/>
      <c r="AK124" s="1054" t="s">
        <v>402</v>
      </c>
      <c r="AL124" s="1052"/>
      <c r="AM124" s="1052"/>
      <c r="AN124" s="1052"/>
      <c r="AO124" s="1053"/>
      <c r="AP124" s="1055" t="s">
        <v>254</v>
      </c>
      <c r="AQ124" s="1056"/>
      <c r="AR124" s="1056"/>
      <c r="AS124" s="1056"/>
      <c r="AT124" s="1057"/>
      <c r="AU124" s="1154" t="s">
        <v>492</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254</v>
      </c>
      <c r="BR124" s="1121"/>
      <c r="BS124" s="1121"/>
      <c r="BT124" s="1121"/>
      <c r="BU124" s="1121"/>
      <c r="BV124" s="1121" t="s">
        <v>254</v>
      </c>
      <c r="BW124" s="1121"/>
      <c r="BX124" s="1121"/>
      <c r="BY124" s="1121"/>
      <c r="BZ124" s="1121"/>
      <c r="CA124" s="1121" t="s">
        <v>254</v>
      </c>
      <c r="CB124" s="1121"/>
      <c r="CC124" s="1121"/>
      <c r="CD124" s="1121"/>
      <c r="CE124" s="1121"/>
      <c r="CF124" s="1122"/>
      <c r="CG124" s="1123"/>
      <c r="CH124" s="1123"/>
      <c r="CI124" s="1123"/>
      <c r="CJ124" s="1124"/>
      <c r="CK124" s="1106"/>
      <c r="CL124" s="1106"/>
      <c r="CM124" s="1106"/>
      <c r="CN124" s="1106"/>
      <c r="CO124" s="1107"/>
      <c r="CP124" s="1113" t="s">
        <v>493</v>
      </c>
      <c r="CQ124" s="1114"/>
      <c r="CR124" s="1114"/>
      <c r="CS124" s="1114"/>
      <c r="CT124" s="1114"/>
      <c r="CU124" s="1114"/>
      <c r="CV124" s="1114"/>
      <c r="CW124" s="1114"/>
      <c r="CX124" s="1114"/>
      <c r="CY124" s="1114"/>
      <c r="CZ124" s="1114"/>
      <c r="DA124" s="1114"/>
      <c r="DB124" s="1114"/>
      <c r="DC124" s="1114"/>
      <c r="DD124" s="1114"/>
      <c r="DE124" s="1114"/>
      <c r="DF124" s="1115"/>
      <c r="DG124" s="1098">
        <v>6931</v>
      </c>
      <c r="DH124" s="1077"/>
      <c r="DI124" s="1077"/>
      <c r="DJ124" s="1077"/>
      <c r="DK124" s="1078"/>
      <c r="DL124" s="1076">
        <v>9192</v>
      </c>
      <c r="DM124" s="1077"/>
      <c r="DN124" s="1077"/>
      <c r="DO124" s="1077"/>
      <c r="DP124" s="1078"/>
      <c r="DQ124" s="1076">
        <v>14323</v>
      </c>
      <c r="DR124" s="1077"/>
      <c r="DS124" s="1077"/>
      <c r="DT124" s="1077"/>
      <c r="DU124" s="1078"/>
      <c r="DV124" s="1079">
        <v>0.1</v>
      </c>
      <c r="DW124" s="1080"/>
      <c r="DX124" s="1080"/>
      <c r="DY124" s="1080"/>
      <c r="DZ124" s="1081"/>
    </row>
    <row r="125" spans="1:130" s="247" customFormat="1" ht="26.25" customHeight="1" x14ac:dyDescent="0.15">
      <c r="A125" s="1152"/>
      <c r="B125" s="1039"/>
      <c r="C125" s="1009" t="s">
        <v>478</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254</v>
      </c>
      <c r="AB125" s="1052"/>
      <c r="AC125" s="1052"/>
      <c r="AD125" s="1052"/>
      <c r="AE125" s="1053"/>
      <c r="AF125" s="1054" t="s">
        <v>254</v>
      </c>
      <c r="AG125" s="1052"/>
      <c r="AH125" s="1052"/>
      <c r="AI125" s="1052"/>
      <c r="AJ125" s="1053"/>
      <c r="AK125" s="1054" t="s">
        <v>254</v>
      </c>
      <c r="AL125" s="1052"/>
      <c r="AM125" s="1052"/>
      <c r="AN125" s="1052"/>
      <c r="AO125" s="1053"/>
      <c r="AP125" s="1055" t="s">
        <v>254</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494</v>
      </c>
      <c r="CL125" s="1101"/>
      <c r="CM125" s="1101"/>
      <c r="CN125" s="1101"/>
      <c r="CO125" s="1102"/>
      <c r="CP125" s="1033" t="s">
        <v>495</v>
      </c>
      <c r="CQ125" s="982"/>
      <c r="CR125" s="982"/>
      <c r="CS125" s="982"/>
      <c r="CT125" s="982"/>
      <c r="CU125" s="982"/>
      <c r="CV125" s="982"/>
      <c r="CW125" s="982"/>
      <c r="CX125" s="982"/>
      <c r="CY125" s="982"/>
      <c r="CZ125" s="982"/>
      <c r="DA125" s="982"/>
      <c r="DB125" s="982"/>
      <c r="DC125" s="982"/>
      <c r="DD125" s="982"/>
      <c r="DE125" s="982"/>
      <c r="DF125" s="983"/>
      <c r="DG125" s="1019" t="s">
        <v>254</v>
      </c>
      <c r="DH125" s="1020"/>
      <c r="DI125" s="1020"/>
      <c r="DJ125" s="1020"/>
      <c r="DK125" s="1020"/>
      <c r="DL125" s="1020" t="s">
        <v>402</v>
      </c>
      <c r="DM125" s="1020"/>
      <c r="DN125" s="1020"/>
      <c r="DO125" s="1020"/>
      <c r="DP125" s="1020"/>
      <c r="DQ125" s="1020" t="s">
        <v>402</v>
      </c>
      <c r="DR125" s="1020"/>
      <c r="DS125" s="1020"/>
      <c r="DT125" s="1020"/>
      <c r="DU125" s="1020"/>
      <c r="DV125" s="1021" t="s">
        <v>254</v>
      </c>
      <c r="DW125" s="1021"/>
      <c r="DX125" s="1021"/>
      <c r="DY125" s="1021"/>
      <c r="DZ125" s="1022"/>
    </row>
    <row r="126" spans="1:130" s="247" customFormat="1" ht="26.25" customHeight="1" thickBot="1" x14ac:dyDescent="0.2">
      <c r="A126" s="1152"/>
      <c r="B126" s="1039"/>
      <c r="C126" s="1009" t="s">
        <v>480</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254</v>
      </c>
      <c r="AB126" s="1052"/>
      <c r="AC126" s="1052"/>
      <c r="AD126" s="1052"/>
      <c r="AE126" s="1053"/>
      <c r="AF126" s="1054" t="s">
        <v>481</v>
      </c>
      <c r="AG126" s="1052"/>
      <c r="AH126" s="1052"/>
      <c r="AI126" s="1052"/>
      <c r="AJ126" s="1053"/>
      <c r="AK126" s="1054" t="s">
        <v>254</v>
      </c>
      <c r="AL126" s="1052"/>
      <c r="AM126" s="1052"/>
      <c r="AN126" s="1052"/>
      <c r="AO126" s="1053"/>
      <c r="AP126" s="1055" t="s">
        <v>402</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496</v>
      </c>
      <c r="CQ126" s="1043"/>
      <c r="CR126" s="1043"/>
      <c r="CS126" s="1043"/>
      <c r="CT126" s="1043"/>
      <c r="CU126" s="1043"/>
      <c r="CV126" s="1043"/>
      <c r="CW126" s="1043"/>
      <c r="CX126" s="1043"/>
      <c r="CY126" s="1043"/>
      <c r="CZ126" s="1043"/>
      <c r="DA126" s="1043"/>
      <c r="DB126" s="1043"/>
      <c r="DC126" s="1043"/>
      <c r="DD126" s="1043"/>
      <c r="DE126" s="1043"/>
      <c r="DF126" s="1044"/>
      <c r="DG126" s="1012" t="s">
        <v>254</v>
      </c>
      <c r="DH126" s="1013"/>
      <c r="DI126" s="1013"/>
      <c r="DJ126" s="1013"/>
      <c r="DK126" s="1013"/>
      <c r="DL126" s="1013" t="s">
        <v>254</v>
      </c>
      <c r="DM126" s="1013"/>
      <c r="DN126" s="1013"/>
      <c r="DO126" s="1013"/>
      <c r="DP126" s="1013"/>
      <c r="DQ126" s="1013" t="s">
        <v>481</v>
      </c>
      <c r="DR126" s="1013"/>
      <c r="DS126" s="1013"/>
      <c r="DT126" s="1013"/>
      <c r="DU126" s="1013"/>
      <c r="DV126" s="1014" t="s">
        <v>254</v>
      </c>
      <c r="DW126" s="1014"/>
      <c r="DX126" s="1014"/>
      <c r="DY126" s="1014"/>
      <c r="DZ126" s="1015"/>
    </row>
    <row r="127" spans="1:130" s="247" customFormat="1" ht="26.25" customHeight="1" x14ac:dyDescent="0.15">
      <c r="A127" s="1153"/>
      <c r="B127" s="1041"/>
      <c r="C127" s="1095" t="s">
        <v>497</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254</v>
      </c>
      <c r="AB127" s="1052"/>
      <c r="AC127" s="1052"/>
      <c r="AD127" s="1052"/>
      <c r="AE127" s="1053"/>
      <c r="AF127" s="1054" t="s">
        <v>402</v>
      </c>
      <c r="AG127" s="1052"/>
      <c r="AH127" s="1052"/>
      <c r="AI127" s="1052"/>
      <c r="AJ127" s="1053"/>
      <c r="AK127" s="1054" t="s">
        <v>254</v>
      </c>
      <c r="AL127" s="1052"/>
      <c r="AM127" s="1052"/>
      <c r="AN127" s="1052"/>
      <c r="AO127" s="1053"/>
      <c r="AP127" s="1055" t="s">
        <v>254</v>
      </c>
      <c r="AQ127" s="1056"/>
      <c r="AR127" s="1056"/>
      <c r="AS127" s="1056"/>
      <c r="AT127" s="1057"/>
      <c r="AU127" s="283"/>
      <c r="AV127" s="283"/>
      <c r="AW127" s="283"/>
      <c r="AX127" s="1125" t="s">
        <v>498</v>
      </c>
      <c r="AY127" s="1126"/>
      <c r="AZ127" s="1126"/>
      <c r="BA127" s="1126"/>
      <c r="BB127" s="1126"/>
      <c r="BC127" s="1126"/>
      <c r="BD127" s="1126"/>
      <c r="BE127" s="1127"/>
      <c r="BF127" s="1128" t="s">
        <v>499</v>
      </c>
      <c r="BG127" s="1126"/>
      <c r="BH127" s="1126"/>
      <c r="BI127" s="1126"/>
      <c r="BJ127" s="1126"/>
      <c r="BK127" s="1126"/>
      <c r="BL127" s="1127"/>
      <c r="BM127" s="1128" t="s">
        <v>500</v>
      </c>
      <c r="BN127" s="1126"/>
      <c r="BO127" s="1126"/>
      <c r="BP127" s="1126"/>
      <c r="BQ127" s="1126"/>
      <c r="BR127" s="1126"/>
      <c r="BS127" s="1127"/>
      <c r="BT127" s="1128" t="s">
        <v>501</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502</v>
      </c>
      <c r="CQ127" s="1043"/>
      <c r="CR127" s="1043"/>
      <c r="CS127" s="1043"/>
      <c r="CT127" s="1043"/>
      <c r="CU127" s="1043"/>
      <c r="CV127" s="1043"/>
      <c r="CW127" s="1043"/>
      <c r="CX127" s="1043"/>
      <c r="CY127" s="1043"/>
      <c r="CZ127" s="1043"/>
      <c r="DA127" s="1043"/>
      <c r="DB127" s="1043"/>
      <c r="DC127" s="1043"/>
      <c r="DD127" s="1043"/>
      <c r="DE127" s="1043"/>
      <c r="DF127" s="1044"/>
      <c r="DG127" s="1012" t="s">
        <v>254</v>
      </c>
      <c r="DH127" s="1013"/>
      <c r="DI127" s="1013"/>
      <c r="DJ127" s="1013"/>
      <c r="DK127" s="1013"/>
      <c r="DL127" s="1013" t="s">
        <v>254</v>
      </c>
      <c r="DM127" s="1013"/>
      <c r="DN127" s="1013"/>
      <c r="DO127" s="1013"/>
      <c r="DP127" s="1013"/>
      <c r="DQ127" s="1013" t="s">
        <v>254</v>
      </c>
      <c r="DR127" s="1013"/>
      <c r="DS127" s="1013"/>
      <c r="DT127" s="1013"/>
      <c r="DU127" s="1013"/>
      <c r="DV127" s="1014" t="s">
        <v>254</v>
      </c>
      <c r="DW127" s="1014"/>
      <c r="DX127" s="1014"/>
      <c r="DY127" s="1014"/>
      <c r="DZ127" s="1015"/>
    </row>
    <row r="128" spans="1:130" s="247" customFormat="1" ht="26.25" customHeight="1" thickBot="1" x14ac:dyDescent="0.2">
      <c r="A128" s="1136" t="s">
        <v>503</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504</v>
      </c>
      <c r="X128" s="1138"/>
      <c r="Y128" s="1138"/>
      <c r="Z128" s="1139"/>
      <c r="AA128" s="1140">
        <v>133013</v>
      </c>
      <c r="AB128" s="1141"/>
      <c r="AC128" s="1141"/>
      <c r="AD128" s="1141"/>
      <c r="AE128" s="1142"/>
      <c r="AF128" s="1143">
        <v>119446</v>
      </c>
      <c r="AG128" s="1141"/>
      <c r="AH128" s="1141"/>
      <c r="AI128" s="1141"/>
      <c r="AJ128" s="1142"/>
      <c r="AK128" s="1143">
        <v>107445</v>
      </c>
      <c r="AL128" s="1141"/>
      <c r="AM128" s="1141"/>
      <c r="AN128" s="1141"/>
      <c r="AO128" s="1142"/>
      <c r="AP128" s="1144"/>
      <c r="AQ128" s="1145"/>
      <c r="AR128" s="1145"/>
      <c r="AS128" s="1145"/>
      <c r="AT128" s="1146"/>
      <c r="AU128" s="283"/>
      <c r="AV128" s="283"/>
      <c r="AW128" s="283"/>
      <c r="AX128" s="981" t="s">
        <v>505</v>
      </c>
      <c r="AY128" s="982"/>
      <c r="AZ128" s="982"/>
      <c r="BA128" s="982"/>
      <c r="BB128" s="982"/>
      <c r="BC128" s="982"/>
      <c r="BD128" s="982"/>
      <c r="BE128" s="983"/>
      <c r="BF128" s="1147" t="s">
        <v>254</v>
      </c>
      <c r="BG128" s="1148"/>
      <c r="BH128" s="1148"/>
      <c r="BI128" s="1148"/>
      <c r="BJ128" s="1148"/>
      <c r="BK128" s="1148"/>
      <c r="BL128" s="1149"/>
      <c r="BM128" s="1147">
        <v>12.07</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506</v>
      </c>
      <c r="CQ128" s="1130"/>
      <c r="CR128" s="1130"/>
      <c r="CS128" s="1130"/>
      <c r="CT128" s="1130"/>
      <c r="CU128" s="1130"/>
      <c r="CV128" s="1130"/>
      <c r="CW128" s="1130"/>
      <c r="CX128" s="1130"/>
      <c r="CY128" s="1130"/>
      <c r="CZ128" s="1130"/>
      <c r="DA128" s="1130"/>
      <c r="DB128" s="1130"/>
      <c r="DC128" s="1130"/>
      <c r="DD128" s="1130"/>
      <c r="DE128" s="1130"/>
      <c r="DF128" s="1131"/>
      <c r="DG128" s="1132" t="s">
        <v>254</v>
      </c>
      <c r="DH128" s="1133"/>
      <c r="DI128" s="1133"/>
      <c r="DJ128" s="1133"/>
      <c r="DK128" s="1133"/>
      <c r="DL128" s="1133" t="s">
        <v>481</v>
      </c>
      <c r="DM128" s="1133"/>
      <c r="DN128" s="1133"/>
      <c r="DO128" s="1133"/>
      <c r="DP128" s="1133"/>
      <c r="DQ128" s="1133" t="s">
        <v>254</v>
      </c>
      <c r="DR128" s="1133"/>
      <c r="DS128" s="1133"/>
      <c r="DT128" s="1133"/>
      <c r="DU128" s="1133"/>
      <c r="DV128" s="1134" t="s">
        <v>254</v>
      </c>
      <c r="DW128" s="1134"/>
      <c r="DX128" s="1134"/>
      <c r="DY128" s="1134"/>
      <c r="DZ128" s="1135"/>
    </row>
    <row r="129" spans="1:131" s="247"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507</v>
      </c>
      <c r="X129" s="1167"/>
      <c r="Y129" s="1167"/>
      <c r="Z129" s="1168"/>
      <c r="AA129" s="1051">
        <v>26102949</v>
      </c>
      <c r="AB129" s="1052"/>
      <c r="AC129" s="1052"/>
      <c r="AD129" s="1052"/>
      <c r="AE129" s="1053"/>
      <c r="AF129" s="1054">
        <v>25695996</v>
      </c>
      <c r="AG129" s="1052"/>
      <c r="AH129" s="1052"/>
      <c r="AI129" s="1052"/>
      <c r="AJ129" s="1053"/>
      <c r="AK129" s="1054">
        <v>25142920</v>
      </c>
      <c r="AL129" s="1052"/>
      <c r="AM129" s="1052"/>
      <c r="AN129" s="1052"/>
      <c r="AO129" s="1053"/>
      <c r="AP129" s="1169"/>
      <c r="AQ129" s="1170"/>
      <c r="AR129" s="1170"/>
      <c r="AS129" s="1170"/>
      <c r="AT129" s="1171"/>
      <c r="AU129" s="285"/>
      <c r="AV129" s="285"/>
      <c r="AW129" s="285"/>
      <c r="AX129" s="1160" t="s">
        <v>508</v>
      </c>
      <c r="AY129" s="1043"/>
      <c r="AZ129" s="1043"/>
      <c r="BA129" s="1043"/>
      <c r="BB129" s="1043"/>
      <c r="BC129" s="1043"/>
      <c r="BD129" s="1043"/>
      <c r="BE129" s="1044"/>
      <c r="BF129" s="1161" t="s">
        <v>254</v>
      </c>
      <c r="BG129" s="1162"/>
      <c r="BH129" s="1162"/>
      <c r="BI129" s="1162"/>
      <c r="BJ129" s="1162"/>
      <c r="BK129" s="1162"/>
      <c r="BL129" s="1163"/>
      <c r="BM129" s="1161">
        <v>17.07</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509</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510</v>
      </c>
      <c r="X130" s="1167"/>
      <c r="Y130" s="1167"/>
      <c r="Z130" s="1168"/>
      <c r="AA130" s="1051">
        <v>5222715</v>
      </c>
      <c r="AB130" s="1052"/>
      <c r="AC130" s="1052"/>
      <c r="AD130" s="1052"/>
      <c r="AE130" s="1053"/>
      <c r="AF130" s="1054">
        <v>5339485</v>
      </c>
      <c r="AG130" s="1052"/>
      <c r="AH130" s="1052"/>
      <c r="AI130" s="1052"/>
      <c r="AJ130" s="1053"/>
      <c r="AK130" s="1054">
        <v>5119337</v>
      </c>
      <c r="AL130" s="1052"/>
      <c r="AM130" s="1052"/>
      <c r="AN130" s="1052"/>
      <c r="AO130" s="1053"/>
      <c r="AP130" s="1169"/>
      <c r="AQ130" s="1170"/>
      <c r="AR130" s="1170"/>
      <c r="AS130" s="1170"/>
      <c r="AT130" s="1171"/>
      <c r="AU130" s="285"/>
      <c r="AV130" s="285"/>
      <c r="AW130" s="285"/>
      <c r="AX130" s="1160" t="s">
        <v>511</v>
      </c>
      <c r="AY130" s="1043"/>
      <c r="AZ130" s="1043"/>
      <c r="BA130" s="1043"/>
      <c r="BB130" s="1043"/>
      <c r="BC130" s="1043"/>
      <c r="BD130" s="1043"/>
      <c r="BE130" s="1044"/>
      <c r="BF130" s="1197">
        <v>4</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512</v>
      </c>
      <c r="X131" s="1205"/>
      <c r="Y131" s="1205"/>
      <c r="Z131" s="1206"/>
      <c r="AA131" s="1098">
        <v>20880234</v>
      </c>
      <c r="AB131" s="1077"/>
      <c r="AC131" s="1077"/>
      <c r="AD131" s="1077"/>
      <c r="AE131" s="1078"/>
      <c r="AF131" s="1076">
        <v>20356511</v>
      </c>
      <c r="AG131" s="1077"/>
      <c r="AH131" s="1077"/>
      <c r="AI131" s="1077"/>
      <c r="AJ131" s="1078"/>
      <c r="AK131" s="1076">
        <v>20023583</v>
      </c>
      <c r="AL131" s="1077"/>
      <c r="AM131" s="1077"/>
      <c r="AN131" s="1077"/>
      <c r="AO131" s="1078"/>
      <c r="AP131" s="1207"/>
      <c r="AQ131" s="1208"/>
      <c r="AR131" s="1208"/>
      <c r="AS131" s="1208"/>
      <c r="AT131" s="1209"/>
      <c r="AU131" s="285"/>
      <c r="AV131" s="285"/>
      <c r="AW131" s="285"/>
      <c r="AX131" s="1179" t="s">
        <v>513</v>
      </c>
      <c r="AY131" s="1130"/>
      <c r="AZ131" s="1130"/>
      <c r="BA131" s="1130"/>
      <c r="BB131" s="1130"/>
      <c r="BC131" s="1130"/>
      <c r="BD131" s="1130"/>
      <c r="BE131" s="1131"/>
      <c r="BF131" s="1180" t="s">
        <v>402</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514</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515</v>
      </c>
      <c r="W132" s="1190"/>
      <c r="X132" s="1190"/>
      <c r="Y132" s="1190"/>
      <c r="Z132" s="1191"/>
      <c r="AA132" s="1192">
        <v>4.7213934479999997</v>
      </c>
      <c r="AB132" s="1193"/>
      <c r="AC132" s="1193"/>
      <c r="AD132" s="1193"/>
      <c r="AE132" s="1194"/>
      <c r="AF132" s="1195">
        <v>4.3509715389999997</v>
      </c>
      <c r="AG132" s="1193"/>
      <c r="AH132" s="1193"/>
      <c r="AI132" s="1193"/>
      <c r="AJ132" s="1194"/>
      <c r="AK132" s="1195">
        <v>2.9877220279999999</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516</v>
      </c>
      <c r="W133" s="1173"/>
      <c r="X133" s="1173"/>
      <c r="Y133" s="1173"/>
      <c r="Z133" s="1174"/>
      <c r="AA133" s="1175">
        <v>4.9000000000000004</v>
      </c>
      <c r="AB133" s="1176"/>
      <c r="AC133" s="1176"/>
      <c r="AD133" s="1176"/>
      <c r="AE133" s="1177"/>
      <c r="AF133" s="1175">
        <v>4.5</v>
      </c>
      <c r="AG133" s="1176"/>
      <c r="AH133" s="1176"/>
      <c r="AI133" s="1176"/>
      <c r="AJ133" s="1177"/>
      <c r="AK133" s="1175">
        <v>4</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8tAjVOFEoEeALpsvlB8Plzi09XVpUkDdoGz0JnjGUkXWFMjxhVze8DhJjDO0vrkC7E9YT7xHbWHfnFvXBJymGw==" saltValue="ecTLSfKxKbGnDU+Y4W/c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qDgTwmFONNVe7V6gWrTYSGkoTor3dou3b8fomI6rVFHyBaXprdw7on1F8k2DJsffAnQ/AYqvlKJa5Ep4XoE7g==" saltValue="qjlIDNl2zvr+H88zBoOw4Q=="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mX/qXMRwB5suiGKf1H19zxNhs+pAsOMlsC2PpOQegipQqRc7/dWJViVdITShIF2/16zNjoXDbGkcIwrmyrf3A==" saltValue="XZtR1R+QOGO8nHhHKibtM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525</v>
      </c>
      <c r="AL9" s="1216"/>
      <c r="AM9" s="1216"/>
      <c r="AN9" s="1217"/>
      <c r="AO9" s="313">
        <v>5518833</v>
      </c>
      <c r="AP9" s="313">
        <v>74059</v>
      </c>
      <c r="AQ9" s="314">
        <v>73117</v>
      </c>
      <c r="AR9" s="315">
        <v>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526</v>
      </c>
      <c r="AL10" s="1216"/>
      <c r="AM10" s="1216"/>
      <c r="AN10" s="1217"/>
      <c r="AO10" s="316">
        <v>179291</v>
      </c>
      <c r="AP10" s="316">
        <v>2406</v>
      </c>
      <c r="AQ10" s="317">
        <v>5871</v>
      </c>
      <c r="AR10" s="318">
        <v>-59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527</v>
      </c>
      <c r="AL11" s="1216"/>
      <c r="AM11" s="1216"/>
      <c r="AN11" s="1217"/>
      <c r="AO11" s="316">
        <v>1106392</v>
      </c>
      <c r="AP11" s="316">
        <v>14847</v>
      </c>
      <c r="AQ11" s="317">
        <v>5513</v>
      </c>
      <c r="AR11" s="318">
        <v>169.3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528</v>
      </c>
      <c r="AL12" s="1216"/>
      <c r="AM12" s="1216"/>
      <c r="AN12" s="1217"/>
      <c r="AO12" s="316">
        <v>176504</v>
      </c>
      <c r="AP12" s="316">
        <v>2369</v>
      </c>
      <c r="AQ12" s="317">
        <v>1308</v>
      </c>
      <c r="AR12" s="318">
        <v>81.099999999999994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529</v>
      </c>
      <c r="AL13" s="1216"/>
      <c r="AM13" s="1216"/>
      <c r="AN13" s="1217"/>
      <c r="AO13" s="316" t="s">
        <v>530</v>
      </c>
      <c r="AP13" s="316" t="s">
        <v>530</v>
      </c>
      <c r="AQ13" s="317">
        <v>3</v>
      </c>
      <c r="AR13" s="318" t="s">
        <v>530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531</v>
      </c>
      <c r="AL14" s="1216"/>
      <c r="AM14" s="1216"/>
      <c r="AN14" s="1217"/>
      <c r="AO14" s="316">
        <v>283478</v>
      </c>
      <c r="AP14" s="316">
        <v>3804</v>
      </c>
      <c r="AQ14" s="317">
        <v>2952</v>
      </c>
      <c r="AR14" s="318">
        <v>28.9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532</v>
      </c>
      <c r="AL15" s="1216"/>
      <c r="AM15" s="1216"/>
      <c r="AN15" s="1217"/>
      <c r="AO15" s="316">
        <v>242629</v>
      </c>
      <c r="AP15" s="316">
        <v>3256</v>
      </c>
      <c r="AQ15" s="317">
        <v>1788</v>
      </c>
      <c r="AR15" s="318">
        <v>82.1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533</v>
      </c>
      <c r="AL16" s="1219"/>
      <c r="AM16" s="1219"/>
      <c r="AN16" s="1220"/>
      <c r="AO16" s="316">
        <v>-473309</v>
      </c>
      <c r="AP16" s="316">
        <v>-6352</v>
      </c>
      <c r="AQ16" s="317">
        <v>-6565</v>
      </c>
      <c r="AR16" s="318">
        <v>-3.2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192</v>
      </c>
      <c r="AL17" s="1219"/>
      <c r="AM17" s="1219"/>
      <c r="AN17" s="1220"/>
      <c r="AO17" s="316">
        <v>7033818</v>
      </c>
      <c r="AP17" s="316">
        <v>94390</v>
      </c>
      <c r="AQ17" s="317">
        <v>83986</v>
      </c>
      <c r="AR17" s="318">
        <v>12.4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538</v>
      </c>
      <c r="AL21" s="1211"/>
      <c r="AM21" s="1211"/>
      <c r="AN21" s="1212"/>
      <c r="AO21" s="328">
        <v>7.49</v>
      </c>
      <c r="AP21" s="329">
        <v>8.24</v>
      </c>
      <c r="AQ21" s="330">
        <v>-0.75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539</v>
      </c>
      <c r="AL22" s="1211"/>
      <c r="AM22" s="1211"/>
      <c r="AN22" s="1212"/>
      <c r="AO22" s="333">
        <v>95</v>
      </c>
      <c r="AP22" s="334">
        <v>98.1</v>
      </c>
      <c r="AQ22" s="335">
        <v>-3.1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543</v>
      </c>
      <c r="AL32" s="1227"/>
      <c r="AM32" s="1227"/>
      <c r="AN32" s="1228"/>
      <c r="AO32" s="343">
        <v>4296429</v>
      </c>
      <c r="AP32" s="343">
        <v>57655</v>
      </c>
      <c r="AQ32" s="344">
        <v>53780</v>
      </c>
      <c r="AR32" s="345">
        <v>7.2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544</v>
      </c>
      <c r="AL33" s="1227"/>
      <c r="AM33" s="1227"/>
      <c r="AN33" s="1228"/>
      <c r="AO33" s="343" t="s">
        <v>530</v>
      </c>
      <c r="AP33" s="343" t="s">
        <v>530</v>
      </c>
      <c r="AQ33" s="344" t="s">
        <v>530</v>
      </c>
      <c r="AR33" s="345" t="s">
        <v>530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545</v>
      </c>
      <c r="AL34" s="1227"/>
      <c r="AM34" s="1227"/>
      <c r="AN34" s="1228"/>
      <c r="AO34" s="343" t="s">
        <v>530</v>
      </c>
      <c r="AP34" s="343" t="s">
        <v>530</v>
      </c>
      <c r="AQ34" s="344">
        <v>5</v>
      </c>
      <c r="AR34" s="345" t="s">
        <v>530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546</v>
      </c>
      <c r="AL35" s="1227"/>
      <c r="AM35" s="1227"/>
      <c r="AN35" s="1228"/>
      <c r="AO35" s="343">
        <v>1428042</v>
      </c>
      <c r="AP35" s="343">
        <v>19163</v>
      </c>
      <c r="AQ35" s="344">
        <v>13935</v>
      </c>
      <c r="AR35" s="345">
        <v>37.5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547</v>
      </c>
      <c r="AL36" s="1227"/>
      <c r="AM36" s="1227"/>
      <c r="AN36" s="1228"/>
      <c r="AO36" s="343">
        <v>82721</v>
      </c>
      <c r="AP36" s="343">
        <v>1110</v>
      </c>
      <c r="AQ36" s="344">
        <v>1226</v>
      </c>
      <c r="AR36" s="345">
        <v>-9.5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548</v>
      </c>
      <c r="AL37" s="1227"/>
      <c r="AM37" s="1227"/>
      <c r="AN37" s="1228"/>
      <c r="AO37" s="343">
        <v>17839</v>
      </c>
      <c r="AP37" s="343">
        <v>239</v>
      </c>
      <c r="AQ37" s="344">
        <v>824</v>
      </c>
      <c r="AR37" s="345">
        <v>-71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549</v>
      </c>
      <c r="AL38" s="1230"/>
      <c r="AM38" s="1230"/>
      <c r="AN38" s="1231"/>
      <c r="AO38" s="346" t="s">
        <v>530</v>
      </c>
      <c r="AP38" s="346" t="s">
        <v>530</v>
      </c>
      <c r="AQ38" s="347">
        <v>1</v>
      </c>
      <c r="AR38" s="335" t="s">
        <v>530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550</v>
      </c>
      <c r="AL39" s="1230"/>
      <c r="AM39" s="1230"/>
      <c r="AN39" s="1231"/>
      <c r="AO39" s="343">
        <v>-107445</v>
      </c>
      <c r="AP39" s="343">
        <v>-1442</v>
      </c>
      <c r="AQ39" s="344">
        <v>-3983</v>
      </c>
      <c r="AR39" s="345">
        <v>-63.8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551</v>
      </c>
      <c r="AL40" s="1227"/>
      <c r="AM40" s="1227"/>
      <c r="AN40" s="1228"/>
      <c r="AO40" s="343">
        <v>-5119337</v>
      </c>
      <c r="AP40" s="343">
        <v>-68698</v>
      </c>
      <c r="AQ40" s="344">
        <v>-48081</v>
      </c>
      <c r="AR40" s="345">
        <v>42.9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307</v>
      </c>
      <c r="AL41" s="1233"/>
      <c r="AM41" s="1233"/>
      <c r="AN41" s="1234"/>
      <c r="AO41" s="343">
        <v>598249</v>
      </c>
      <c r="AP41" s="343">
        <v>8028</v>
      </c>
      <c r="AQ41" s="344">
        <v>17707</v>
      </c>
      <c r="AR41" s="345">
        <v>-54.7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520</v>
      </c>
      <c r="AN49" s="1223" t="s">
        <v>555</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8953444</v>
      </c>
      <c r="AN51" s="365">
        <v>111331</v>
      </c>
      <c r="AO51" s="366">
        <v>43.3</v>
      </c>
      <c r="AP51" s="367">
        <v>92247</v>
      </c>
      <c r="AQ51" s="368">
        <v>39.200000000000003</v>
      </c>
      <c r="AR51" s="369">
        <v>4.0999999999999996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2921089</v>
      </c>
      <c r="AN52" s="373">
        <v>36322</v>
      </c>
      <c r="AO52" s="374">
        <v>26.9</v>
      </c>
      <c r="AP52" s="375">
        <v>37204</v>
      </c>
      <c r="AQ52" s="376">
        <v>16.899999999999999</v>
      </c>
      <c r="AR52" s="377">
        <v>10</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4985533</v>
      </c>
      <c r="AN53" s="365">
        <v>63304</v>
      </c>
      <c r="AO53" s="366">
        <v>-43.1</v>
      </c>
      <c r="AP53" s="367">
        <v>67319</v>
      </c>
      <c r="AQ53" s="368">
        <v>-27</v>
      </c>
      <c r="AR53" s="369">
        <v>-16.100000000000001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1923566</v>
      </c>
      <c r="AN54" s="373">
        <v>24425</v>
      </c>
      <c r="AO54" s="374">
        <v>-32.799999999999997</v>
      </c>
      <c r="AP54" s="375">
        <v>38101</v>
      </c>
      <c r="AQ54" s="376">
        <v>2.4</v>
      </c>
      <c r="AR54" s="377">
        <v>-35.200000000000003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5040711</v>
      </c>
      <c r="AN55" s="365">
        <v>65185</v>
      </c>
      <c r="AO55" s="366">
        <v>3</v>
      </c>
      <c r="AP55" s="367">
        <v>70615</v>
      </c>
      <c r="AQ55" s="368">
        <v>4.9000000000000004</v>
      </c>
      <c r="AR55" s="369">
        <v>-1.9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2718039</v>
      </c>
      <c r="AN56" s="373">
        <v>35149</v>
      </c>
      <c r="AO56" s="374">
        <v>43.9</v>
      </c>
      <c r="AP56" s="375">
        <v>37382</v>
      </c>
      <c r="AQ56" s="376">
        <v>-1.9</v>
      </c>
      <c r="AR56" s="377">
        <v>45.8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6289011</v>
      </c>
      <c r="AN57" s="365">
        <v>82939</v>
      </c>
      <c r="AO57" s="366">
        <v>27.2</v>
      </c>
      <c r="AP57" s="367">
        <v>69185</v>
      </c>
      <c r="AQ57" s="368">
        <v>-2</v>
      </c>
      <c r="AR57" s="369">
        <v>29.2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2715754</v>
      </c>
      <c r="AN58" s="373">
        <v>35815</v>
      </c>
      <c r="AO58" s="374">
        <v>1.9</v>
      </c>
      <c r="AP58" s="375">
        <v>38519</v>
      </c>
      <c r="AQ58" s="376">
        <v>3</v>
      </c>
      <c r="AR58" s="377">
        <v>-1.1000000000000001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5755597</v>
      </c>
      <c r="AN59" s="365">
        <v>77237</v>
      </c>
      <c r="AO59" s="366">
        <v>-6.9</v>
      </c>
      <c r="AP59" s="367">
        <v>70166</v>
      </c>
      <c r="AQ59" s="368">
        <v>1.4</v>
      </c>
      <c r="AR59" s="369">
        <v>-8.3000000000000007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2390785</v>
      </c>
      <c r="AN60" s="373">
        <v>32083</v>
      </c>
      <c r="AO60" s="374">
        <v>-10.4</v>
      </c>
      <c r="AP60" s="375">
        <v>36115</v>
      </c>
      <c r="AQ60" s="376">
        <v>-6.2</v>
      </c>
      <c r="AR60" s="377">
        <v>-4.2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6204859</v>
      </c>
      <c r="AN61" s="380">
        <v>79999</v>
      </c>
      <c r="AO61" s="381">
        <v>4.7</v>
      </c>
      <c r="AP61" s="382">
        <v>73906</v>
      </c>
      <c r="AQ61" s="383">
        <v>3.3</v>
      </c>
      <c r="AR61" s="369">
        <v>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2533847</v>
      </c>
      <c r="AN62" s="373">
        <v>32759</v>
      </c>
      <c r="AO62" s="374">
        <v>5.9</v>
      </c>
      <c r="AP62" s="375">
        <v>37464</v>
      </c>
      <c r="AQ62" s="376">
        <v>2.8</v>
      </c>
      <c r="AR62" s="377">
        <v>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C0/arJtnyIOMCH7+VhXFDrP3tlWqgXyhZMf5gQVKCBDDQ7FPWPr9kxDJOrdl/T8XdNkN6CV1fz1bltdc9DzNQ==" saltValue="y6YfnIeXzvhM7pe5S7Mx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517</v>
      </c>
    </row>
    <row r="120" spans="125:125" ht="13.5" hidden="1" customHeight="1" x14ac:dyDescent="0.15"/>
    <row r="121" spans="125:125" ht="13.5" hidden="1" customHeight="1" x14ac:dyDescent="0.15">
      <c r="DU121" s="291"/>
    </row>
  </sheetData>
  <sheetProtection algorithmName="SHA-512" hashValue="GB9YMP0fIcic69hAxCkr/x3hR/jDdZ30+lM9d1hYKjtNyAkxAFlNyb0ekDXtKaCdY1NeO3fZIfd1JiqxzfRzHw==" saltValue="mtyyHlK8+cletrd01BOU1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sheetData>
  <sheetProtection algorithmName="SHA-512" hashValue="6BMeEO6Oovn1jey1iSwZRfTB/yOoHCOTZnFJI88EHP0qCBCkKhUXryTDBHFii3h5MK6YUizByaG6fTxINJZMPQ==" saltValue="LvpD8oGSj84Qq8QygItXM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A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5" t="s">
        <v>3</v>
      </c>
      <c r="D47" s="1235"/>
      <c r="E47" s="1236"/>
      <c r="F47" s="11">
        <v>26.46</v>
      </c>
      <c r="G47" s="12">
        <v>26.85</v>
      </c>
      <c r="H47" s="12">
        <v>27.43</v>
      </c>
      <c r="I47" s="12">
        <v>19.600000000000001</v>
      </c>
      <c r="J47" s="13">
        <v>18.46</v>
      </c>
    </row>
    <row r="48" spans="2:10" ht="57.75" customHeight="1" x14ac:dyDescent="0.15">
      <c r="B48" s="14"/>
      <c r="C48" s="1237" t="s">
        <v>4</v>
      </c>
      <c r="D48" s="1237"/>
      <c r="E48" s="1238"/>
      <c r="F48" s="15">
        <v>2.85</v>
      </c>
      <c r="G48" s="16">
        <v>2.9</v>
      </c>
      <c r="H48" s="16">
        <v>3.03</v>
      </c>
      <c r="I48" s="16">
        <v>3.14</v>
      </c>
      <c r="J48" s="17">
        <v>1.62</v>
      </c>
    </row>
    <row r="49" spans="2:10" ht="57.75" customHeight="1" thickBot="1" x14ac:dyDescent="0.2">
      <c r="B49" s="18"/>
      <c r="C49" s="1239" t="s">
        <v>5</v>
      </c>
      <c r="D49" s="1239"/>
      <c r="E49" s="1240"/>
      <c r="F49" s="19">
        <v>8.17</v>
      </c>
      <c r="G49" s="20">
        <v>2.5099999999999998</v>
      </c>
      <c r="H49" s="20">
        <v>2.2000000000000002</v>
      </c>
      <c r="I49" s="20" t="s">
        <v>575</v>
      </c>
      <c r="J49" s="21" t="s">
        <v>576</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tLjYftM5lP7YW3ZPQHYWZ6756wp3jtpE4+8YPpk3Njk1H/3hS2FJCpRqcN5GiQ/He1LN87ks1G9zmpSI3MGgEg==" saltValue="lFLWxKBVQRr76Iq40ukTq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2021-11-15T09:58:17Z</cp:lastPrinted>
  <dcterms:created xsi:type="dcterms:W3CDTF">2021-02-05T04:14:22Z</dcterms:created>
  <dcterms:modified xsi:type="dcterms:W3CDTF">2021-11-15T10:06:41Z</dcterms:modified>
  <cp:category/>
</cp:coreProperties>
</file>